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07397\Desktop\Skole\Befolkningsprognoser\"/>
    </mc:Choice>
  </mc:AlternateContent>
  <bookViews>
    <workbookView xWindow="-105" yWindow="-105" windowWidth="19425" windowHeight="10425" tabRatio="694"/>
  </bookViews>
  <sheets>
    <sheet name="Forside" sheetId="10" r:id="rId1"/>
    <sheet name="BBP" sheetId="1" r:id="rId2"/>
    <sheet name="BP Grimstad" sheetId="9" r:id="rId3"/>
    <sheet name="BP Landvik" sheetId="3" r:id="rId4"/>
    <sheet name="BP Holviga" sheetId="2" r:id="rId5"/>
    <sheet name="BP Jappa" sheetId="4" r:id="rId6"/>
    <sheet name="BP Frivoll" sheetId="5" r:id="rId7"/>
    <sheet name="BP Eide" sheetId="6" r:id="rId8"/>
    <sheet name="BP Fjære" sheetId="7" r:id="rId9"/>
    <sheet name="BP Fevik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4" i="1"/>
  <c r="T16" i="1"/>
  <c r="T17" i="1"/>
  <c r="T18" i="1"/>
  <c r="T19" i="1"/>
  <c r="T20" i="1"/>
  <c r="T21" i="1"/>
  <c r="T22" i="1"/>
  <c r="T15" i="1"/>
  <c r="T27" i="1"/>
  <c r="T23" i="3" l="1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AI131" i="3" s="1"/>
  <c r="AH130" i="3"/>
  <c r="AI130" i="3" s="1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AH129" i="3"/>
  <c r="AI129" i="3" s="1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AI127" i="3" s="1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AH125" i="3"/>
  <c r="AI125" i="3" s="1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AH123" i="3"/>
  <c r="AG123" i="3"/>
  <c r="AF123" i="3"/>
  <c r="AE123" i="3"/>
  <c r="AD123" i="3"/>
  <c r="AC123" i="3"/>
  <c r="AB123" i="3"/>
  <c r="AA123" i="3"/>
  <c r="AA133" i="3" s="1"/>
  <c r="Z123" i="3"/>
  <c r="Y123" i="3"/>
  <c r="X123" i="3"/>
  <c r="W123" i="3"/>
  <c r="V123" i="3"/>
  <c r="U123" i="3"/>
  <c r="T123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AH112" i="3"/>
  <c r="AG112" i="3"/>
  <c r="AG122" i="3" s="1"/>
  <c r="AF112" i="3"/>
  <c r="AE112" i="3"/>
  <c r="AD112" i="3"/>
  <c r="AC112" i="3"/>
  <c r="AB112" i="3"/>
  <c r="AA112" i="3"/>
  <c r="Z112" i="3"/>
  <c r="Y112" i="3"/>
  <c r="Y122" i="3" s="1"/>
  <c r="X112" i="3"/>
  <c r="W112" i="3"/>
  <c r="V112" i="3"/>
  <c r="U112" i="3"/>
  <c r="T112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AI109" i="3" s="1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AH107" i="3"/>
  <c r="AI107" i="3" s="1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AH104" i="3"/>
  <c r="AI104" i="3" s="1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AH101" i="3"/>
  <c r="AG101" i="3"/>
  <c r="AF101" i="3"/>
  <c r="AE101" i="3"/>
  <c r="AE111" i="3" s="1"/>
  <c r="AD101" i="3"/>
  <c r="AC101" i="3"/>
  <c r="AB101" i="3"/>
  <c r="AA101" i="3"/>
  <c r="Z101" i="3"/>
  <c r="Y101" i="3"/>
  <c r="X101" i="3"/>
  <c r="W101" i="3"/>
  <c r="W111" i="3" s="1"/>
  <c r="V101" i="3"/>
  <c r="U101" i="3"/>
  <c r="T101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AI97" i="3" s="1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AI96" i="3" s="1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AI92" i="3" s="1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AH90" i="3"/>
  <c r="AG90" i="3"/>
  <c r="AF90" i="3"/>
  <c r="AE90" i="3"/>
  <c r="AD90" i="3"/>
  <c r="AC90" i="3"/>
  <c r="AC100" i="3" s="1"/>
  <c r="AB90" i="3"/>
  <c r="AA90" i="3"/>
  <c r="Z90" i="3"/>
  <c r="Y90" i="3"/>
  <c r="X90" i="3"/>
  <c r="W90" i="3"/>
  <c r="V90" i="3"/>
  <c r="U90" i="3"/>
  <c r="U100" i="3" s="1"/>
  <c r="T90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AI88" i="3" s="1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AI87" i="3" s="1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AI84" i="3" s="1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AH82" i="3"/>
  <c r="AI82" i="3" s="1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AH79" i="3"/>
  <c r="AG79" i="3"/>
  <c r="AF79" i="3"/>
  <c r="AE79" i="3"/>
  <c r="AD79" i="3"/>
  <c r="AC79" i="3"/>
  <c r="AB79" i="3"/>
  <c r="AA79" i="3"/>
  <c r="AA89" i="3" s="1"/>
  <c r="Z79" i="3"/>
  <c r="Y79" i="3"/>
  <c r="X79" i="3"/>
  <c r="W79" i="3"/>
  <c r="V79" i="3"/>
  <c r="U79" i="3"/>
  <c r="T79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AH68" i="3"/>
  <c r="AG68" i="3"/>
  <c r="AG78" i="3" s="1"/>
  <c r="AF68" i="3"/>
  <c r="AE68" i="3"/>
  <c r="AD68" i="3"/>
  <c r="AC68" i="3"/>
  <c r="AB68" i="3"/>
  <c r="AA68" i="3"/>
  <c r="Z68" i="3"/>
  <c r="Y68" i="3"/>
  <c r="Y78" i="3" s="1"/>
  <c r="X68" i="3"/>
  <c r="W68" i="3"/>
  <c r="V68" i="3"/>
  <c r="U68" i="3"/>
  <c r="T68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AI66" i="3" s="1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AI62" i="3" s="1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AI61" i="3" s="1"/>
  <c r="AH60" i="3"/>
  <c r="AI60" i="3" s="1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AH57" i="3"/>
  <c r="AG57" i="3"/>
  <c r="AF57" i="3"/>
  <c r="AE57" i="3"/>
  <c r="AE67" i="3" s="1"/>
  <c r="AD57" i="3"/>
  <c r="AC57" i="3"/>
  <c r="AB57" i="3"/>
  <c r="AA57" i="3"/>
  <c r="Z57" i="3"/>
  <c r="Y57" i="3"/>
  <c r="X57" i="3"/>
  <c r="W57" i="3"/>
  <c r="W67" i="3" s="1"/>
  <c r="V57" i="3"/>
  <c r="U57" i="3"/>
  <c r="T57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AH51" i="3"/>
  <c r="AI51" i="3" s="1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AH43" i="3"/>
  <c r="AI43" i="3" s="1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AH42" i="3"/>
  <c r="AG42" i="3"/>
  <c r="AG56" i="3" s="1"/>
  <c r="AF42" i="3"/>
  <c r="AE42" i="3"/>
  <c r="AD42" i="3"/>
  <c r="AC42" i="3"/>
  <c r="AB42" i="3"/>
  <c r="AA42" i="3"/>
  <c r="Z42" i="3"/>
  <c r="Y42" i="3"/>
  <c r="Y56" i="3" s="1"/>
  <c r="X42" i="3"/>
  <c r="W42" i="3"/>
  <c r="V42" i="3"/>
  <c r="U42" i="3"/>
  <c r="T42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AH38" i="3"/>
  <c r="AG38" i="3"/>
  <c r="AF38" i="3"/>
  <c r="AE38" i="3"/>
  <c r="AD38" i="3"/>
  <c r="AD41" i="3" s="1"/>
  <c r="AC38" i="3"/>
  <c r="AB38" i="3"/>
  <c r="AA38" i="3"/>
  <c r="Z38" i="3"/>
  <c r="Z41" i="3" s="1"/>
  <c r="Y38" i="3"/>
  <c r="X38" i="3"/>
  <c r="W38" i="3"/>
  <c r="V38" i="3"/>
  <c r="V41" i="3" s="1"/>
  <c r="U38" i="3"/>
  <c r="T38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AH33" i="3"/>
  <c r="AI33" i="3" s="1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AH32" i="3"/>
  <c r="AI32" i="3" s="1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AH30" i="3"/>
  <c r="AG30" i="3"/>
  <c r="AF30" i="3"/>
  <c r="AE30" i="3"/>
  <c r="AE37" i="3" s="1"/>
  <c r="AD30" i="3"/>
  <c r="AC30" i="3"/>
  <c r="AB30" i="3"/>
  <c r="AA30" i="3"/>
  <c r="Z30" i="3"/>
  <c r="Y30" i="3"/>
  <c r="X30" i="3"/>
  <c r="W30" i="3"/>
  <c r="W37" i="3" s="1"/>
  <c r="V30" i="3"/>
  <c r="U30" i="3"/>
  <c r="T30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AH24" i="3"/>
  <c r="AI24" i="3" s="1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AH23" i="3"/>
  <c r="AG23" i="3"/>
  <c r="AG29" i="3" s="1"/>
  <c r="AF23" i="3"/>
  <c r="AE23" i="3"/>
  <c r="AD23" i="3"/>
  <c r="AC23" i="3"/>
  <c r="AB23" i="3"/>
  <c r="AA23" i="3"/>
  <c r="Z23" i="3"/>
  <c r="Y23" i="3"/>
  <c r="Y29" i="3" s="1"/>
  <c r="X23" i="3"/>
  <c r="W23" i="3"/>
  <c r="V23" i="3"/>
  <c r="U23" i="3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AH131" i="8"/>
  <c r="AI131" i="8" s="1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AH130" i="8"/>
  <c r="AI130" i="8" s="1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AH129" i="8"/>
  <c r="AI129" i="8" s="1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AH128" i="8"/>
  <c r="AI128" i="8" s="1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AH127" i="8"/>
  <c r="AI127" i="8" s="1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AH126" i="8"/>
  <c r="AI126" i="8" s="1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AH125" i="8"/>
  <c r="AI125" i="8" s="1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AH124" i="8"/>
  <c r="AI124" i="8" s="1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AH123" i="8"/>
  <c r="AG123" i="8"/>
  <c r="AG133" i="8" s="1"/>
  <c r="AF123" i="8"/>
  <c r="AE123" i="8"/>
  <c r="AD123" i="8"/>
  <c r="AC123" i="8"/>
  <c r="AC133" i="8" s="1"/>
  <c r="AB123" i="8"/>
  <c r="AA123" i="8"/>
  <c r="Z123" i="8"/>
  <c r="Y123" i="8"/>
  <c r="Y133" i="8" s="1"/>
  <c r="X123" i="8"/>
  <c r="W123" i="8"/>
  <c r="V123" i="8"/>
  <c r="U123" i="8"/>
  <c r="U133" i="8" s="1"/>
  <c r="T123" i="8"/>
  <c r="AH121" i="8"/>
  <c r="AI121" i="8" s="1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AH120" i="8"/>
  <c r="AI120" i="8" s="1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AH119" i="8"/>
  <c r="AI119" i="8" s="1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AI118" i="8" s="1"/>
  <c r="AH117" i="8"/>
  <c r="AI117" i="8" s="1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AH116" i="8"/>
  <c r="AI116" i="8" s="1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AH115" i="8"/>
  <c r="AI115" i="8" s="1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AI114" i="8" s="1"/>
  <c r="AH113" i="8"/>
  <c r="AI113" i="8" s="1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AH112" i="8"/>
  <c r="AG112" i="8"/>
  <c r="AG122" i="8" s="1"/>
  <c r="AF112" i="8"/>
  <c r="AE112" i="8"/>
  <c r="AD112" i="8"/>
  <c r="AC112" i="8"/>
  <c r="AC122" i="8" s="1"/>
  <c r="AB112" i="8"/>
  <c r="AA112" i="8"/>
  <c r="Z112" i="8"/>
  <c r="Y112" i="8"/>
  <c r="Y122" i="8" s="1"/>
  <c r="X112" i="8"/>
  <c r="W112" i="8"/>
  <c r="V112" i="8"/>
  <c r="U112" i="8"/>
  <c r="U122" i="8" s="1"/>
  <c r="T112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AH106" i="8"/>
  <c r="AI106" i="8" s="1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AH105" i="8"/>
  <c r="AI105" i="8" s="1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AH102" i="8"/>
  <c r="AI102" i="8" s="1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AH101" i="8"/>
  <c r="AG101" i="8"/>
  <c r="AG111" i="8" s="1"/>
  <c r="AF101" i="8"/>
  <c r="AE101" i="8"/>
  <c r="AD101" i="8"/>
  <c r="AC101" i="8"/>
  <c r="AC111" i="8" s="1"/>
  <c r="AB101" i="8"/>
  <c r="AA101" i="8"/>
  <c r="Z101" i="8"/>
  <c r="Y101" i="8"/>
  <c r="Y111" i="8" s="1"/>
  <c r="X101" i="8"/>
  <c r="W101" i="8"/>
  <c r="V101" i="8"/>
  <c r="U101" i="8"/>
  <c r="U111" i="8" s="1"/>
  <c r="T101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AH97" i="8"/>
  <c r="AI97" i="8" s="1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AH96" i="8"/>
  <c r="AI96" i="8" s="1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AI95" i="8" s="1"/>
  <c r="AH94" i="8"/>
  <c r="AI94" i="8" s="1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AH93" i="8"/>
  <c r="AI93" i="8" s="1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AI92" i="8" s="1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AH90" i="8"/>
  <c r="AH100" i="8" s="1"/>
  <c r="AG90" i="8"/>
  <c r="AF90" i="8"/>
  <c r="AE90" i="8"/>
  <c r="AD90" i="8"/>
  <c r="AD100" i="8" s="1"/>
  <c r="AC90" i="8"/>
  <c r="AB90" i="8"/>
  <c r="AA90" i="8"/>
  <c r="Z90" i="8"/>
  <c r="Z100" i="8" s="1"/>
  <c r="Y90" i="8"/>
  <c r="X90" i="8"/>
  <c r="W90" i="8"/>
  <c r="V90" i="8"/>
  <c r="V100" i="8" s="1"/>
  <c r="U90" i="8"/>
  <c r="T90" i="8"/>
  <c r="AH88" i="8"/>
  <c r="AI88" i="8" s="1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AH87" i="8"/>
  <c r="AI87" i="8" s="1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AH86" i="8"/>
  <c r="AI86" i="8" s="1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AH85" i="8"/>
  <c r="AI85" i="8" s="1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AH84" i="8"/>
  <c r="AI84" i="8" s="1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AH81" i="8"/>
  <c r="AI81" i="8" s="1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AH80" i="8"/>
  <c r="AI80" i="8" s="1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AH79" i="8"/>
  <c r="AG79" i="8"/>
  <c r="AF79" i="8"/>
  <c r="AE79" i="8"/>
  <c r="AD79" i="8"/>
  <c r="AC79" i="8"/>
  <c r="AB79" i="8"/>
  <c r="AB89" i="8" s="1"/>
  <c r="AA79" i="8"/>
  <c r="Z79" i="8"/>
  <c r="Y79" i="8"/>
  <c r="X79" i="8"/>
  <c r="X89" i="8" s="1"/>
  <c r="W79" i="8"/>
  <c r="V79" i="8"/>
  <c r="U79" i="8"/>
  <c r="T79" i="8"/>
  <c r="T89" i="8" s="1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AH76" i="8"/>
  <c r="AI76" i="8" s="1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AH75" i="8"/>
  <c r="AI75" i="8" s="1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AH72" i="8"/>
  <c r="AI72" i="8" s="1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AH71" i="8"/>
  <c r="AI71" i="8" s="1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AH68" i="8"/>
  <c r="AH78" i="8" s="1"/>
  <c r="AG68" i="8"/>
  <c r="AF68" i="8"/>
  <c r="AE68" i="8"/>
  <c r="AD68" i="8"/>
  <c r="AD78" i="8" s="1"/>
  <c r="AC68" i="8"/>
  <c r="AB68" i="8"/>
  <c r="AA68" i="8"/>
  <c r="Z68" i="8"/>
  <c r="Z78" i="8" s="1"/>
  <c r="Y68" i="8"/>
  <c r="X68" i="8"/>
  <c r="W68" i="8"/>
  <c r="V68" i="8"/>
  <c r="V78" i="8" s="1"/>
  <c r="U68" i="8"/>
  <c r="T68" i="8"/>
  <c r="AH66" i="8"/>
  <c r="AI66" i="8" s="1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AH63" i="8"/>
  <c r="AI63" i="8" s="1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AH62" i="8"/>
  <c r="AI62" i="8" s="1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AH57" i="8"/>
  <c r="AH67" i="8" s="1"/>
  <c r="AG57" i="8"/>
  <c r="AF57" i="8"/>
  <c r="AE57" i="8"/>
  <c r="AD57" i="8"/>
  <c r="AD67" i="8" s="1"/>
  <c r="AC57" i="8"/>
  <c r="AB57" i="8"/>
  <c r="AA57" i="8"/>
  <c r="Z57" i="8"/>
  <c r="Z67" i="8" s="1"/>
  <c r="Y57" i="8"/>
  <c r="X57" i="8"/>
  <c r="W57" i="8"/>
  <c r="V57" i="8"/>
  <c r="V67" i="8" s="1"/>
  <c r="U57" i="8"/>
  <c r="T57" i="8"/>
  <c r="AH55" i="8"/>
  <c r="AI55" i="8" s="1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AI50" i="8" s="1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AH48" i="8"/>
  <c r="AI48" i="8" s="1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AH46" i="8"/>
  <c r="AI46" i="8" s="1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AI45" i="8" s="1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AI44" i="8" s="1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AH42" i="8"/>
  <c r="AG42" i="8"/>
  <c r="AG56" i="8" s="1"/>
  <c r="AF42" i="8"/>
  <c r="AE42" i="8"/>
  <c r="AD42" i="8"/>
  <c r="AC42" i="8"/>
  <c r="AC56" i="8" s="1"/>
  <c r="AB42" i="8"/>
  <c r="AA42" i="8"/>
  <c r="Z42" i="8"/>
  <c r="Y42" i="8"/>
  <c r="Y56" i="8" s="1"/>
  <c r="X42" i="8"/>
  <c r="W42" i="8"/>
  <c r="V42" i="8"/>
  <c r="U42" i="8"/>
  <c r="U56" i="8" s="1"/>
  <c r="T42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AI40" i="8" s="1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AI39" i="8" s="1"/>
  <c r="AH38" i="8"/>
  <c r="AH41" i="8" s="1"/>
  <c r="AG38" i="8"/>
  <c r="AF38" i="8"/>
  <c r="AE38" i="8"/>
  <c r="AD38" i="8"/>
  <c r="AD41" i="8" s="1"/>
  <c r="AC38" i="8"/>
  <c r="AB38" i="8"/>
  <c r="AA38" i="8"/>
  <c r="Z38" i="8"/>
  <c r="Z41" i="8" s="1"/>
  <c r="Y38" i="8"/>
  <c r="X38" i="8"/>
  <c r="W38" i="8"/>
  <c r="V38" i="8"/>
  <c r="V41" i="8" s="1"/>
  <c r="U38" i="8"/>
  <c r="T38" i="8"/>
  <c r="AH36" i="8"/>
  <c r="AI36" i="8" s="1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AI30" i="8"/>
  <c r="AH30" i="8"/>
  <c r="AG30" i="8"/>
  <c r="AF30" i="8"/>
  <c r="AE30" i="8"/>
  <c r="AE37" i="8" s="1"/>
  <c r="AD30" i="8"/>
  <c r="AC30" i="8"/>
  <c r="AB30" i="8"/>
  <c r="AA30" i="8"/>
  <c r="AA37" i="8" s="1"/>
  <c r="Z30" i="8"/>
  <c r="Y30" i="8"/>
  <c r="X30" i="8"/>
  <c r="W30" i="8"/>
  <c r="W37" i="8" s="1"/>
  <c r="V30" i="8"/>
  <c r="U30" i="8"/>
  <c r="T30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AI23" i="8"/>
  <c r="AI29" i="8" s="1"/>
  <c r="AH23" i="8"/>
  <c r="AH29" i="8" s="1"/>
  <c r="AG23" i="8"/>
  <c r="AG29" i="8" s="1"/>
  <c r="AF23" i="8"/>
  <c r="AF29" i="8" s="1"/>
  <c r="AE23" i="8"/>
  <c r="AE29" i="8" s="1"/>
  <c r="AD23" i="8"/>
  <c r="AD29" i="8" s="1"/>
  <c r="AC23" i="8"/>
  <c r="AC29" i="8" s="1"/>
  <c r="AB23" i="8"/>
  <c r="AB29" i="8" s="1"/>
  <c r="AA23" i="8"/>
  <c r="AA29" i="8" s="1"/>
  <c r="Z23" i="8"/>
  <c r="Z29" i="8" s="1"/>
  <c r="Y23" i="8"/>
  <c r="Y29" i="8" s="1"/>
  <c r="X23" i="8"/>
  <c r="X29" i="8" s="1"/>
  <c r="W23" i="8"/>
  <c r="W29" i="8" s="1"/>
  <c r="V23" i="8"/>
  <c r="V29" i="8" s="1"/>
  <c r="U23" i="8"/>
  <c r="U29" i="8" s="1"/>
  <c r="T23" i="8"/>
  <c r="T29" i="8" s="1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C15" i="8" s="1"/>
  <c r="Q14" i="8"/>
  <c r="P14" i="8"/>
  <c r="O14" i="8"/>
  <c r="N14" i="8"/>
  <c r="M14" i="8"/>
  <c r="L14" i="8"/>
  <c r="K14" i="8"/>
  <c r="J14" i="8"/>
  <c r="AA14" i="8" s="1"/>
  <c r="I14" i="8"/>
  <c r="H14" i="8"/>
  <c r="Y14" i="8" s="1"/>
  <c r="G14" i="8"/>
  <c r="F14" i="8"/>
  <c r="E14" i="8"/>
  <c r="V14" i="8" s="1"/>
  <c r="D14" i="8"/>
  <c r="C14" i="8"/>
  <c r="T14" i="8" s="1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G13" i="8" s="1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S9" i="8"/>
  <c r="Q9" i="8"/>
  <c r="P9" i="8"/>
  <c r="O9" i="8"/>
  <c r="N9" i="8"/>
  <c r="M9" i="8"/>
  <c r="AD9" i="8" s="1"/>
  <c r="L9" i="8"/>
  <c r="K9" i="8"/>
  <c r="J9" i="8"/>
  <c r="AA9" i="8" s="1"/>
  <c r="I9" i="8"/>
  <c r="H9" i="8"/>
  <c r="G9" i="8"/>
  <c r="F9" i="8"/>
  <c r="E9" i="8"/>
  <c r="V9" i="8" s="1"/>
  <c r="D9" i="8"/>
  <c r="C9" i="8"/>
  <c r="T9" i="8" s="1"/>
  <c r="S8" i="8"/>
  <c r="Q8" i="8"/>
  <c r="P8" i="8"/>
  <c r="O8" i="8"/>
  <c r="N8" i="8"/>
  <c r="M8" i="8"/>
  <c r="AD8" i="8" s="1"/>
  <c r="L8" i="8"/>
  <c r="K8" i="8"/>
  <c r="J8" i="8"/>
  <c r="AA8" i="8" s="1"/>
  <c r="I8" i="8"/>
  <c r="H8" i="8"/>
  <c r="G8" i="8"/>
  <c r="F8" i="8"/>
  <c r="E8" i="8"/>
  <c r="V8" i="8" s="1"/>
  <c r="D8" i="8"/>
  <c r="C8" i="8"/>
  <c r="T8" i="8" s="1"/>
  <c r="S7" i="8"/>
  <c r="Q7" i="8"/>
  <c r="P7" i="8"/>
  <c r="O7" i="8"/>
  <c r="N7" i="8"/>
  <c r="M7" i="8"/>
  <c r="AD7" i="8" s="1"/>
  <c r="L7" i="8"/>
  <c r="K7" i="8"/>
  <c r="J7" i="8"/>
  <c r="AA7" i="8" s="1"/>
  <c r="I7" i="8"/>
  <c r="H7" i="8"/>
  <c r="G7" i="8"/>
  <c r="F7" i="8"/>
  <c r="E7" i="8"/>
  <c r="V7" i="8" s="1"/>
  <c r="D7" i="8"/>
  <c r="C7" i="8"/>
  <c r="T7" i="8" s="1"/>
  <c r="S6" i="8"/>
  <c r="Q6" i="8"/>
  <c r="P6" i="8"/>
  <c r="O6" i="8"/>
  <c r="N6" i="8"/>
  <c r="M6" i="8"/>
  <c r="AD6" i="8" s="1"/>
  <c r="L6" i="8"/>
  <c r="K6" i="8"/>
  <c r="J6" i="8"/>
  <c r="AA6" i="8" s="1"/>
  <c r="I6" i="8"/>
  <c r="H6" i="8"/>
  <c r="G6" i="8"/>
  <c r="F6" i="8"/>
  <c r="E6" i="8"/>
  <c r="V6" i="8" s="1"/>
  <c r="D6" i="8"/>
  <c r="C6" i="8"/>
  <c r="T6" i="8" s="1"/>
  <c r="S5" i="8"/>
  <c r="Q5" i="8"/>
  <c r="Q10" i="8" s="1"/>
  <c r="P5" i="8"/>
  <c r="P10" i="8" s="1"/>
  <c r="O5" i="8"/>
  <c r="N5" i="8"/>
  <c r="N10" i="8" s="1"/>
  <c r="M5" i="8"/>
  <c r="M16" i="8" s="1"/>
  <c r="L5" i="8"/>
  <c r="L10" i="8" s="1"/>
  <c r="K5" i="8"/>
  <c r="J5" i="8"/>
  <c r="AA5" i="8" s="1"/>
  <c r="I5" i="8"/>
  <c r="I10" i="8" s="1"/>
  <c r="H5" i="8"/>
  <c r="H10" i="8" s="1"/>
  <c r="G5" i="8"/>
  <c r="G10" i="8" s="1"/>
  <c r="F5" i="8"/>
  <c r="F10" i="8" s="1"/>
  <c r="E5" i="8"/>
  <c r="E16" i="8" s="1"/>
  <c r="D5" i="8"/>
  <c r="D10" i="8" s="1"/>
  <c r="C5" i="8"/>
  <c r="T5" i="8" s="1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AH129" i="7"/>
  <c r="AI129" i="7" s="1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AH125" i="7"/>
  <c r="AI125" i="7" s="1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AH116" i="7"/>
  <c r="AI116" i="7" s="1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AH115" i="7"/>
  <c r="AI115" i="7" s="1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AH107" i="7"/>
  <c r="AI107" i="7" s="1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AH106" i="7"/>
  <c r="AI106" i="7" s="1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AH36" i="7"/>
  <c r="AI36" i="7" s="1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AH26" i="7"/>
  <c r="AI26" i="7" s="1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T15" i="7" s="1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AE14" i="7" s="1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C13" i="7" s="1"/>
  <c r="Q12" i="7"/>
  <c r="P12" i="7"/>
  <c r="O12" i="7"/>
  <c r="N12" i="7"/>
  <c r="M12" i="7"/>
  <c r="L12" i="7"/>
  <c r="K12" i="7"/>
  <c r="J12" i="7"/>
  <c r="AA12" i="7" s="1"/>
  <c r="I12" i="7"/>
  <c r="H12" i="7"/>
  <c r="G12" i="7"/>
  <c r="F12" i="7"/>
  <c r="E12" i="7"/>
  <c r="D12" i="7"/>
  <c r="C12" i="7"/>
  <c r="Q11" i="7"/>
  <c r="P11" i="7"/>
  <c r="O11" i="7"/>
  <c r="N11" i="7"/>
  <c r="M11" i="7"/>
  <c r="L11" i="7"/>
  <c r="K11" i="7"/>
  <c r="J11" i="7"/>
  <c r="I11" i="7"/>
  <c r="Z11" i="7" s="1"/>
  <c r="H11" i="7"/>
  <c r="G11" i="7"/>
  <c r="F11" i="7"/>
  <c r="E11" i="7"/>
  <c r="D11" i="7"/>
  <c r="C11" i="7"/>
  <c r="AB11" i="7" s="1"/>
  <c r="S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T9" i="7" s="1"/>
  <c r="S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T8" i="7" s="1"/>
  <c r="S7" i="7"/>
  <c r="Q7" i="7"/>
  <c r="P7" i="7"/>
  <c r="O7" i="7"/>
  <c r="N7" i="7"/>
  <c r="M7" i="7"/>
  <c r="L7" i="7"/>
  <c r="K7" i="7"/>
  <c r="J7" i="7"/>
  <c r="I7" i="7"/>
  <c r="H7" i="7"/>
  <c r="Y7" i="7" s="1"/>
  <c r="G7" i="7"/>
  <c r="F7" i="7"/>
  <c r="W7" i="7" s="1"/>
  <c r="E7" i="7"/>
  <c r="D7" i="7"/>
  <c r="C7" i="7"/>
  <c r="T7" i="7" s="1"/>
  <c r="S6" i="7"/>
  <c r="Q6" i="7"/>
  <c r="P6" i="7"/>
  <c r="O6" i="7"/>
  <c r="N6" i="7"/>
  <c r="M6" i="7"/>
  <c r="L6" i="7"/>
  <c r="K6" i="7"/>
  <c r="J6" i="7"/>
  <c r="I6" i="7"/>
  <c r="H6" i="7"/>
  <c r="G6" i="7"/>
  <c r="F6" i="7"/>
  <c r="W6" i="7" s="1"/>
  <c r="E6" i="7"/>
  <c r="D6" i="7"/>
  <c r="C6" i="7"/>
  <c r="T6" i="7" s="1"/>
  <c r="S5" i="7"/>
  <c r="Q5" i="7"/>
  <c r="Q10" i="7" s="1"/>
  <c r="P5" i="7"/>
  <c r="P10" i="7" s="1"/>
  <c r="O5" i="7"/>
  <c r="O10" i="7" s="1"/>
  <c r="N5" i="7"/>
  <c r="N10" i="7" s="1"/>
  <c r="M5" i="7"/>
  <c r="L5" i="7"/>
  <c r="K5" i="7"/>
  <c r="J5" i="7"/>
  <c r="I5" i="7"/>
  <c r="I10" i="7" s="1"/>
  <c r="H5" i="7"/>
  <c r="H10" i="7" s="1"/>
  <c r="G5" i="7"/>
  <c r="G10" i="7" s="1"/>
  <c r="F5" i="7"/>
  <c r="F10" i="7" s="1"/>
  <c r="E5" i="7"/>
  <c r="D5" i="7"/>
  <c r="C5" i="7"/>
  <c r="T5" i="7" s="1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AI123" i="6" s="1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AI114" i="6" s="1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AI108" i="6" s="1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AI105" i="6" s="1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AI104" i="6" s="1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AI103" i="6" s="1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AI99" i="6" s="1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AI97" i="6" s="1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AI96" i="6" s="1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AI94" i="6" s="1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AI91" i="6" s="1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AI88" i="6" s="1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AI87" i="6" s="1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AI85" i="6" s="1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AI82" i="6" s="1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AI80" i="6" s="1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AI79" i="6" s="1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AI77" i="6" s="1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AI76" i="6" s="1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AI73" i="6" s="1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AH38" i="6"/>
  <c r="AG38" i="6"/>
  <c r="AF38" i="6"/>
  <c r="AF41" i="6" s="1"/>
  <c r="AE38" i="6"/>
  <c r="AE41" i="6" s="1"/>
  <c r="AD38" i="6"/>
  <c r="AD41" i="6" s="1"/>
  <c r="AC38" i="6"/>
  <c r="AB38" i="6"/>
  <c r="AA38" i="6"/>
  <c r="Z38" i="6"/>
  <c r="Y38" i="6"/>
  <c r="X38" i="6"/>
  <c r="X41" i="6" s="1"/>
  <c r="W38" i="6"/>
  <c r="W41" i="6" s="1"/>
  <c r="V38" i="6"/>
  <c r="V41" i="6" s="1"/>
  <c r="U38" i="6"/>
  <c r="T38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U15" i="6" s="1"/>
  <c r="C15" i="6"/>
  <c r="T15" i="6" s="1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T14" i="6" s="1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V13" i="6" s="1"/>
  <c r="D13" i="6"/>
  <c r="C13" i="6"/>
  <c r="T13" i="6" s="1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T12" i="6" s="1"/>
  <c r="Q11" i="6"/>
  <c r="P11" i="6"/>
  <c r="O11" i="6"/>
  <c r="N11" i="6"/>
  <c r="M11" i="6"/>
  <c r="L11" i="6"/>
  <c r="K11" i="6"/>
  <c r="J11" i="6"/>
  <c r="I11" i="6"/>
  <c r="H11" i="6"/>
  <c r="Y11" i="6" s="1"/>
  <c r="G11" i="6"/>
  <c r="F11" i="6"/>
  <c r="W11" i="6" s="1"/>
  <c r="E11" i="6"/>
  <c r="V11" i="6" s="1"/>
  <c r="D11" i="6"/>
  <c r="C11" i="6"/>
  <c r="T11" i="6" s="1"/>
  <c r="S9" i="6"/>
  <c r="Q9" i="6"/>
  <c r="P9" i="6"/>
  <c r="O9" i="6"/>
  <c r="N9" i="6"/>
  <c r="M9" i="6"/>
  <c r="L9" i="6"/>
  <c r="K9" i="6"/>
  <c r="J9" i="6"/>
  <c r="I9" i="6"/>
  <c r="H9" i="6"/>
  <c r="Y9" i="6" s="1"/>
  <c r="G9" i="6"/>
  <c r="F9" i="6"/>
  <c r="W9" i="6" s="1"/>
  <c r="E9" i="6"/>
  <c r="V9" i="6" s="1"/>
  <c r="D9" i="6"/>
  <c r="C9" i="6"/>
  <c r="T9" i="6" s="1"/>
  <c r="S8" i="6"/>
  <c r="Q8" i="6"/>
  <c r="P8" i="6"/>
  <c r="AG8" i="6" s="1"/>
  <c r="O8" i="6"/>
  <c r="N8" i="6"/>
  <c r="M8" i="6"/>
  <c r="AD8" i="6" s="1"/>
  <c r="L8" i="6"/>
  <c r="K8" i="6"/>
  <c r="J8" i="6"/>
  <c r="I8" i="6"/>
  <c r="H8" i="6"/>
  <c r="Y8" i="6" s="1"/>
  <c r="G8" i="6"/>
  <c r="F8" i="6"/>
  <c r="W8" i="6" s="1"/>
  <c r="E8" i="6"/>
  <c r="V8" i="6" s="1"/>
  <c r="D8" i="6"/>
  <c r="C8" i="6"/>
  <c r="T8" i="6" s="1"/>
  <c r="S7" i="6"/>
  <c r="Q7" i="6"/>
  <c r="P7" i="6"/>
  <c r="O7" i="6"/>
  <c r="N7" i="6"/>
  <c r="M7" i="6"/>
  <c r="AD7" i="6" s="1"/>
  <c r="L7" i="6"/>
  <c r="K7" i="6"/>
  <c r="J7" i="6"/>
  <c r="I7" i="6"/>
  <c r="H7" i="6"/>
  <c r="Y7" i="6" s="1"/>
  <c r="G7" i="6"/>
  <c r="F7" i="6"/>
  <c r="E7" i="6"/>
  <c r="V7" i="6" s="1"/>
  <c r="D7" i="6"/>
  <c r="C7" i="6"/>
  <c r="T7" i="6" s="1"/>
  <c r="S6" i="6"/>
  <c r="Q6" i="6"/>
  <c r="P6" i="6"/>
  <c r="O6" i="6"/>
  <c r="N6" i="6"/>
  <c r="M6" i="6"/>
  <c r="AD6" i="6" s="1"/>
  <c r="L6" i="6"/>
  <c r="K6" i="6"/>
  <c r="J6" i="6"/>
  <c r="I6" i="6"/>
  <c r="H6" i="6"/>
  <c r="Y6" i="6" s="1"/>
  <c r="G6" i="6"/>
  <c r="F6" i="6"/>
  <c r="E6" i="6"/>
  <c r="V6" i="6" s="1"/>
  <c r="D6" i="6"/>
  <c r="C6" i="6"/>
  <c r="T6" i="6" s="1"/>
  <c r="S5" i="6"/>
  <c r="Q5" i="6"/>
  <c r="P5" i="6"/>
  <c r="P10" i="6" s="1"/>
  <c r="O5" i="6"/>
  <c r="O10" i="6" s="1"/>
  <c r="N5" i="6"/>
  <c r="N10" i="6" s="1"/>
  <c r="M5" i="6"/>
  <c r="M10" i="6" s="1"/>
  <c r="L5" i="6"/>
  <c r="K5" i="6"/>
  <c r="J5" i="6"/>
  <c r="I5" i="6"/>
  <c r="H5" i="6"/>
  <c r="H10" i="6" s="1"/>
  <c r="G5" i="6"/>
  <c r="G10" i="6" s="1"/>
  <c r="F5" i="6"/>
  <c r="F10" i="6" s="1"/>
  <c r="E5" i="6"/>
  <c r="E10" i="6" s="1"/>
  <c r="D5" i="6"/>
  <c r="C5" i="6"/>
  <c r="T5" i="6" s="1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AH108" i="5"/>
  <c r="AI108" i="5" s="1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AH38" i="5"/>
  <c r="AH41" i="5" s="1"/>
  <c r="AG38" i="5"/>
  <c r="AF38" i="5"/>
  <c r="AE38" i="5"/>
  <c r="AE41" i="5" s="1"/>
  <c r="AD38" i="5"/>
  <c r="AD41" i="5" s="1"/>
  <c r="AC38" i="5"/>
  <c r="AB38" i="5"/>
  <c r="AA38" i="5"/>
  <c r="AA41" i="5" s="1"/>
  <c r="Z38" i="5"/>
  <c r="Z41" i="5" s="1"/>
  <c r="Y38" i="5"/>
  <c r="X38" i="5"/>
  <c r="W38" i="5"/>
  <c r="W41" i="5" s="1"/>
  <c r="V38" i="5"/>
  <c r="V41" i="5" s="1"/>
  <c r="U38" i="5"/>
  <c r="T38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AI26" i="5" s="1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AI25" i="5" s="1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T14" i="5" s="1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T12" i="5" s="1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T11" i="5" s="1"/>
  <c r="S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T9" i="5" s="1"/>
  <c r="S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T8" i="5" s="1"/>
  <c r="S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S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T6" i="5" s="1"/>
  <c r="S5" i="5"/>
  <c r="Q5" i="5"/>
  <c r="Q10" i="5" s="1"/>
  <c r="P5" i="5"/>
  <c r="P10" i="5" s="1"/>
  <c r="O5" i="5"/>
  <c r="N5" i="5"/>
  <c r="M5" i="5"/>
  <c r="L5" i="5"/>
  <c r="K5" i="5"/>
  <c r="J5" i="5"/>
  <c r="I5" i="5"/>
  <c r="I10" i="5" s="1"/>
  <c r="H5" i="5"/>
  <c r="H10" i="5" s="1"/>
  <c r="G5" i="5"/>
  <c r="F5" i="5"/>
  <c r="E5" i="5"/>
  <c r="D5" i="5"/>
  <c r="D10" i="5" s="1"/>
  <c r="C5" i="5"/>
  <c r="T5" i="5" s="1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AI118" i="4" s="1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AI117" i="4" s="1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AI116" i="4" s="1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AI109" i="4" s="1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AI108" i="4" s="1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AI105" i="4" s="1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AH103" i="4"/>
  <c r="AI103" i="4" s="1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AI99" i="4" s="1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AH94" i="4"/>
  <c r="AI94" i="4" s="1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AH85" i="4"/>
  <c r="AI85" i="4" s="1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AI74" i="4" s="1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AI73" i="4" s="1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AI64" i="4" s="1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AI61" i="4" s="1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AI57" i="4" s="1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AI55" i="4" s="1"/>
  <c r="AH54" i="4"/>
  <c r="AI54" i="4" s="1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AI46" i="4" s="1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AH42" i="4"/>
  <c r="AH56" i="4" s="1"/>
  <c r="AG42" i="4"/>
  <c r="AF42" i="4"/>
  <c r="AE42" i="4"/>
  <c r="AD42" i="4"/>
  <c r="AC42" i="4"/>
  <c r="AB42" i="4"/>
  <c r="AA42" i="4"/>
  <c r="Z42" i="4"/>
  <c r="Z56" i="4" s="1"/>
  <c r="Y42" i="4"/>
  <c r="X42" i="4"/>
  <c r="W42" i="4"/>
  <c r="V42" i="4"/>
  <c r="U42" i="4"/>
  <c r="T42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AI39" i="4" s="1"/>
  <c r="AH38" i="4"/>
  <c r="AG38" i="4"/>
  <c r="AF38" i="4"/>
  <c r="AE38" i="4"/>
  <c r="AE41" i="4" s="1"/>
  <c r="AD38" i="4"/>
  <c r="AC38" i="4"/>
  <c r="AB38" i="4"/>
  <c r="AA38" i="4"/>
  <c r="Z38" i="4"/>
  <c r="Y38" i="4"/>
  <c r="X38" i="4"/>
  <c r="W38" i="4"/>
  <c r="W41" i="4" s="1"/>
  <c r="V38" i="4"/>
  <c r="U38" i="4"/>
  <c r="T38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AH32" i="4"/>
  <c r="AI32" i="4" s="1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AH30" i="4"/>
  <c r="AG30" i="4"/>
  <c r="AF30" i="4"/>
  <c r="AF37" i="4" s="1"/>
  <c r="AE30" i="4"/>
  <c r="AD30" i="4"/>
  <c r="AC30" i="4"/>
  <c r="AB30" i="4"/>
  <c r="AA30" i="4"/>
  <c r="Z30" i="4"/>
  <c r="Y30" i="4"/>
  <c r="X30" i="4"/>
  <c r="X37" i="4" s="1"/>
  <c r="W30" i="4"/>
  <c r="V30" i="4"/>
  <c r="U30" i="4"/>
  <c r="T30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AI25" i="4" s="1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AI24" i="4" s="1"/>
  <c r="AH23" i="4"/>
  <c r="AH29" i="4" s="1"/>
  <c r="AG23" i="4"/>
  <c r="AF23" i="4"/>
  <c r="AE23" i="4"/>
  <c r="AD23" i="4"/>
  <c r="AC23" i="4"/>
  <c r="AB23" i="4"/>
  <c r="AA23" i="4"/>
  <c r="Z23" i="4"/>
  <c r="Z29" i="4" s="1"/>
  <c r="Y23" i="4"/>
  <c r="X23" i="4"/>
  <c r="W23" i="4"/>
  <c r="V23" i="4"/>
  <c r="U23" i="4"/>
  <c r="T23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5" i="4" s="1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4" i="4" s="1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3" i="4" s="1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2" i="4" s="1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1" i="4" s="1"/>
  <c r="S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9" i="4" s="1"/>
  <c r="S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U8" i="4" s="1"/>
  <c r="C8" i="4"/>
  <c r="T8" i="4" s="1"/>
  <c r="S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T7" i="4" s="1"/>
  <c r="S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6" i="4" s="1"/>
  <c r="S5" i="4"/>
  <c r="Q5" i="4"/>
  <c r="Q10" i="4" s="1"/>
  <c r="P5" i="4"/>
  <c r="P10" i="4" s="1"/>
  <c r="O5" i="4"/>
  <c r="O10" i="4" s="1"/>
  <c r="N5" i="4"/>
  <c r="N10" i="4" s="1"/>
  <c r="M5" i="4"/>
  <c r="M10" i="4" s="1"/>
  <c r="L5" i="4"/>
  <c r="K5" i="4"/>
  <c r="J5" i="4"/>
  <c r="I5" i="4"/>
  <c r="H5" i="4"/>
  <c r="H10" i="4" s="1"/>
  <c r="G5" i="4"/>
  <c r="G10" i="4" s="1"/>
  <c r="F5" i="4"/>
  <c r="F10" i="4" s="1"/>
  <c r="E5" i="4"/>
  <c r="E10" i="4" s="1"/>
  <c r="D5" i="4"/>
  <c r="C5" i="4"/>
  <c r="T5" i="4" s="1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AH117" i="2"/>
  <c r="AI117" i="2" s="1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AI110" i="2" s="1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AI106" i="2" s="1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AI102" i="2" s="1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AI98" i="2" s="1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AI97" i="2" s="1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AI93" i="2" s="1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AI90" i="2" s="1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AI88" i="2" s="1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AI75" i="2" s="1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AH73" i="2"/>
  <c r="AI73" i="2" s="1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AI72" i="2" s="1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AI66" i="2" s="1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AH30" i="2"/>
  <c r="AI30" i="2" s="1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5" i="2" s="1"/>
  <c r="Q14" i="2"/>
  <c r="P14" i="2"/>
  <c r="O14" i="2"/>
  <c r="N14" i="2"/>
  <c r="M14" i="2"/>
  <c r="L14" i="2"/>
  <c r="K14" i="2"/>
  <c r="J14" i="2"/>
  <c r="I14" i="2"/>
  <c r="H14" i="2"/>
  <c r="Y14" i="2" s="1"/>
  <c r="G14" i="2"/>
  <c r="F14" i="2"/>
  <c r="E14" i="2"/>
  <c r="D14" i="2"/>
  <c r="C14" i="2"/>
  <c r="T14" i="2" s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3" i="2" s="1"/>
  <c r="Q12" i="2"/>
  <c r="P12" i="2"/>
  <c r="O12" i="2"/>
  <c r="N12" i="2"/>
  <c r="M12" i="2"/>
  <c r="L12" i="2"/>
  <c r="K12" i="2"/>
  <c r="J12" i="2"/>
  <c r="AA12" i="2" s="1"/>
  <c r="I12" i="2"/>
  <c r="H12" i="2"/>
  <c r="G12" i="2"/>
  <c r="F12" i="2"/>
  <c r="E12" i="2"/>
  <c r="D12" i="2"/>
  <c r="C12" i="2"/>
  <c r="T12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1" i="2" s="1"/>
  <c r="S9" i="2"/>
  <c r="Q9" i="2"/>
  <c r="P9" i="2"/>
  <c r="O9" i="2"/>
  <c r="N9" i="2"/>
  <c r="M9" i="2"/>
  <c r="L9" i="2"/>
  <c r="K9" i="2"/>
  <c r="J9" i="2"/>
  <c r="I9" i="2"/>
  <c r="H9" i="2"/>
  <c r="G9" i="2"/>
  <c r="F9" i="2"/>
  <c r="E9" i="2"/>
  <c r="V9" i="2" s="1"/>
  <c r="D9" i="2"/>
  <c r="C9" i="2"/>
  <c r="T9" i="2" s="1"/>
  <c r="S8" i="2"/>
  <c r="Q8" i="2"/>
  <c r="AH8" i="2" s="1"/>
  <c r="P8" i="2"/>
  <c r="O8" i="2"/>
  <c r="N8" i="2"/>
  <c r="M8" i="2"/>
  <c r="AD8" i="2" s="1"/>
  <c r="L8" i="2"/>
  <c r="K8" i="2"/>
  <c r="J8" i="2"/>
  <c r="I8" i="2"/>
  <c r="Z8" i="2" s="1"/>
  <c r="H8" i="2"/>
  <c r="G8" i="2"/>
  <c r="F8" i="2"/>
  <c r="E8" i="2"/>
  <c r="V8" i="2" s="1"/>
  <c r="D8" i="2"/>
  <c r="C8" i="2"/>
  <c r="T8" i="2" s="1"/>
  <c r="S7" i="2"/>
  <c r="Q7" i="2"/>
  <c r="AH7" i="2" s="1"/>
  <c r="P7" i="2"/>
  <c r="O7" i="2"/>
  <c r="N7" i="2"/>
  <c r="M7" i="2"/>
  <c r="AD7" i="2" s="1"/>
  <c r="L7" i="2"/>
  <c r="K7" i="2"/>
  <c r="J7" i="2"/>
  <c r="I7" i="2"/>
  <c r="Z7" i="2" s="1"/>
  <c r="H7" i="2"/>
  <c r="G7" i="2"/>
  <c r="F7" i="2"/>
  <c r="E7" i="2"/>
  <c r="V7" i="2" s="1"/>
  <c r="D7" i="2"/>
  <c r="C7" i="2"/>
  <c r="T7" i="2" s="1"/>
  <c r="S6" i="2"/>
  <c r="Q6" i="2"/>
  <c r="AH6" i="2" s="1"/>
  <c r="P6" i="2"/>
  <c r="O6" i="2"/>
  <c r="N6" i="2"/>
  <c r="M6" i="2"/>
  <c r="AD6" i="2" s="1"/>
  <c r="L6" i="2"/>
  <c r="K6" i="2"/>
  <c r="J6" i="2"/>
  <c r="I6" i="2"/>
  <c r="Z6" i="2" s="1"/>
  <c r="H6" i="2"/>
  <c r="G6" i="2"/>
  <c r="F6" i="2"/>
  <c r="E6" i="2"/>
  <c r="V6" i="2" s="1"/>
  <c r="D6" i="2"/>
  <c r="C6" i="2"/>
  <c r="S5" i="2"/>
  <c r="Q5" i="2"/>
  <c r="AH5" i="2" s="1"/>
  <c r="P5" i="2"/>
  <c r="O5" i="2"/>
  <c r="N5" i="2"/>
  <c r="N10" i="2" s="1"/>
  <c r="M5" i="2"/>
  <c r="M10" i="2" s="1"/>
  <c r="AD10" i="2" s="1"/>
  <c r="L5" i="2"/>
  <c r="L10" i="2" s="1"/>
  <c r="K5" i="2"/>
  <c r="K10" i="2" s="1"/>
  <c r="J5" i="2"/>
  <c r="I5" i="2"/>
  <c r="Z5" i="2" s="1"/>
  <c r="H5" i="2"/>
  <c r="G5" i="2"/>
  <c r="F5" i="2"/>
  <c r="F10" i="2" s="1"/>
  <c r="E5" i="2"/>
  <c r="E10" i="2" s="1"/>
  <c r="V10" i="2" s="1"/>
  <c r="D5" i="2"/>
  <c r="D10" i="2" s="1"/>
  <c r="C5" i="2"/>
  <c r="C10" i="2" s="1"/>
  <c r="T10" i="2" s="1"/>
  <c r="Q15" i="3"/>
  <c r="P15" i="3"/>
  <c r="O15" i="3"/>
  <c r="N15" i="3"/>
  <c r="AE15" i="3" s="1"/>
  <c r="M15" i="3"/>
  <c r="L15" i="3"/>
  <c r="K15" i="3"/>
  <c r="J15" i="3"/>
  <c r="AA15" i="3" s="1"/>
  <c r="I15" i="3"/>
  <c r="H15" i="3"/>
  <c r="Y15" i="3" s="1"/>
  <c r="G15" i="3"/>
  <c r="F15" i="3"/>
  <c r="W15" i="3" s="1"/>
  <c r="E15" i="3"/>
  <c r="D15" i="3"/>
  <c r="C15" i="3"/>
  <c r="T15" i="3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4" i="3" s="1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V13" i="3" s="1"/>
  <c r="D13" i="3"/>
  <c r="C13" i="3"/>
  <c r="T13" i="3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V12" i="3" s="1"/>
  <c r="D12" i="3"/>
  <c r="C12" i="3"/>
  <c r="T12" i="3" s="1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11" i="3" s="1"/>
  <c r="S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T9" i="3" s="1"/>
  <c r="S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T8" i="3" s="1"/>
  <c r="S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T7" i="3" s="1"/>
  <c r="S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T6" i="3" s="1"/>
  <c r="S5" i="3"/>
  <c r="Q5" i="3"/>
  <c r="Q16" i="3" s="1"/>
  <c r="P5" i="3"/>
  <c r="P10" i="3" s="1"/>
  <c r="O5" i="3"/>
  <c r="N5" i="3"/>
  <c r="M5" i="3"/>
  <c r="M10" i="3" s="1"/>
  <c r="L5" i="3"/>
  <c r="L10" i="3" s="1"/>
  <c r="K5" i="3"/>
  <c r="J5" i="3"/>
  <c r="J10" i="3" s="1"/>
  <c r="I5" i="3"/>
  <c r="I16" i="3" s="1"/>
  <c r="H5" i="3"/>
  <c r="H10" i="3" s="1"/>
  <c r="G5" i="3"/>
  <c r="F5" i="3"/>
  <c r="F10" i="3" s="1"/>
  <c r="E5" i="3"/>
  <c r="E10" i="3" s="1"/>
  <c r="D5" i="3"/>
  <c r="D10" i="3" s="1"/>
  <c r="C5" i="3"/>
  <c r="T5" i="3" s="1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AH131" i="9"/>
  <c r="AI131" i="9" s="1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AI128" i="9" s="1"/>
  <c r="AH127" i="9"/>
  <c r="AG127" i="9"/>
  <c r="AF127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AH126" i="9"/>
  <c r="AG126" i="9"/>
  <c r="AF126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AH121" i="9"/>
  <c r="AG121" i="9"/>
  <c r="AF121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AH120" i="9"/>
  <c r="AG120" i="9"/>
  <c r="AF120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AI119" i="9" s="1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AH117" i="9"/>
  <c r="AI117" i="9" s="1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AI116" i="9" s="1"/>
  <c r="AH115" i="9"/>
  <c r="AG115" i="9"/>
  <c r="AF11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AI115" i="9" s="1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AI112" i="9" s="1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AI110" i="9" s="1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AH102" i="9"/>
  <c r="AG102" i="9"/>
  <c r="AF102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AH101" i="9"/>
  <c r="AG101" i="9"/>
  <c r="AF101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AI98" i="9" s="1"/>
  <c r="AH97" i="9"/>
  <c r="AG97" i="9"/>
  <c r="AF97" i="9"/>
  <c r="AE97" i="9"/>
  <c r="AD97" i="9"/>
  <c r="AC97" i="9"/>
  <c r="AB97" i="9"/>
  <c r="AA97" i="9"/>
  <c r="Z97" i="9"/>
  <c r="Y97" i="9"/>
  <c r="X97" i="9"/>
  <c r="W97" i="9"/>
  <c r="V97" i="9"/>
  <c r="U97" i="9"/>
  <c r="T97" i="9"/>
  <c r="AI97" i="9" s="1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AI94" i="9" s="1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AI93" i="9" s="1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AH91" i="9"/>
  <c r="AI91" i="9" s="1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AH90" i="9"/>
  <c r="AG90" i="9"/>
  <c r="AG100" i="9" s="1"/>
  <c r="AF90" i="9"/>
  <c r="AE90" i="9"/>
  <c r="AD90" i="9"/>
  <c r="AC90" i="9"/>
  <c r="AB90" i="9"/>
  <c r="AA90" i="9"/>
  <c r="Z90" i="9"/>
  <c r="Y90" i="9"/>
  <c r="Y100" i="9" s="1"/>
  <c r="X90" i="9"/>
  <c r="W90" i="9"/>
  <c r="V90" i="9"/>
  <c r="U90" i="9"/>
  <c r="T90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AH82" i="9"/>
  <c r="AI82" i="9" s="1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AH79" i="9"/>
  <c r="AG79" i="9"/>
  <c r="AF79" i="9"/>
  <c r="AE79" i="9"/>
  <c r="AE89" i="9" s="1"/>
  <c r="AD79" i="9"/>
  <c r="AC79" i="9"/>
  <c r="AB79" i="9"/>
  <c r="AA79" i="9"/>
  <c r="Z79" i="9"/>
  <c r="Y79" i="9"/>
  <c r="X79" i="9"/>
  <c r="W79" i="9"/>
  <c r="W89" i="9" s="1"/>
  <c r="V79" i="9"/>
  <c r="U79" i="9"/>
  <c r="T79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AH73" i="9"/>
  <c r="AI73" i="9" s="1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AH68" i="9"/>
  <c r="AG68" i="9"/>
  <c r="AF68" i="9"/>
  <c r="AE68" i="9"/>
  <c r="AD68" i="9"/>
  <c r="AC68" i="9"/>
  <c r="AC78" i="9" s="1"/>
  <c r="AB68" i="9"/>
  <c r="AA68" i="9"/>
  <c r="Z68" i="9"/>
  <c r="Y68" i="9"/>
  <c r="X68" i="9"/>
  <c r="W68" i="9"/>
  <c r="V68" i="9"/>
  <c r="U68" i="9"/>
  <c r="U78" i="9" s="1"/>
  <c r="T68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AH64" i="9"/>
  <c r="AI64" i="9" s="1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AH60" i="9"/>
  <c r="AI60" i="9" s="1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AH57" i="9"/>
  <c r="AG57" i="9"/>
  <c r="AF57" i="9"/>
  <c r="AE57" i="9"/>
  <c r="AD57" i="9"/>
  <c r="AC57" i="9"/>
  <c r="AB57" i="9"/>
  <c r="AA57" i="9"/>
  <c r="AA67" i="9" s="1"/>
  <c r="Z57" i="9"/>
  <c r="Y57" i="9"/>
  <c r="X57" i="9"/>
  <c r="W57" i="9"/>
  <c r="V57" i="9"/>
  <c r="U57" i="9"/>
  <c r="T57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AI42" i="9"/>
  <c r="AI56" i="9" s="1"/>
  <c r="AH42" i="9"/>
  <c r="AH56" i="9" s="1"/>
  <c r="AG42" i="9"/>
  <c r="AF42" i="9"/>
  <c r="AF56" i="9" s="1"/>
  <c r="AE42" i="9"/>
  <c r="AE56" i="9" s="1"/>
  <c r="AD42" i="9"/>
  <c r="AD56" i="9" s="1"/>
  <c r="AC42" i="9"/>
  <c r="AC56" i="9" s="1"/>
  <c r="AB42" i="9"/>
  <c r="AB56" i="9" s="1"/>
  <c r="AA42" i="9"/>
  <c r="AA56" i="9" s="1"/>
  <c r="Z42" i="9"/>
  <c r="Z56" i="9" s="1"/>
  <c r="Y42" i="9"/>
  <c r="Y56" i="9" s="1"/>
  <c r="X42" i="9"/>
  <c r="W42" i="9"/>
  <c r="W56" i="9" s="1"/>
  <c r="V42" i="9"/>
  <c r="V56" i="9" s="1"/>
  <c r="U42" i="9"/>
  <c r="U56" i="9" s="1"/>
  <c r="T42" i="9"/>
  <c r="T56" i="9" s="1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AH39" i="9"/>
  <c r="AI39" i="9" s="1"/>
  <c r="AG39" i="9"/>
  <c r="AF39" i="9"/>
  <c r="AE39" i="9"/>
  <c r="AD39" i="9"/>
  <c r="AD41" i="9" s="1"/>
  <c r="AC39" i="9"/>
  <c r="AB39" i="9"/>
  <c r="AA39" i="9"/>
  <c r="Z39" i="9"/>
  <c r="Y39" i="9"/>
  <c r="X39" i="9"/>
  <c r="W39" i="9"/>
  <c r="V39" i="9"/>
  <c r="U39" i="9"/>
  <c r="T39" i="9"/>
  <c r="AH38" i="9"/>
  <c r="AG38" i="9"/>
  <c r="AG41" i="9" s="1"/>
  <c r="AF38" i="9"/>
  <c r="AE38" i="9"/>
  <c r="AD38" i="9"/>
  <c r="AC38" i="9"/>
  <c r="AC41" i="9" s="1"/>
  <c r="AB38" i="9"/>
  <c r="AA38" i="9"/>
  <c r="Z38" i="9"/>
  <c r="Y38" i="9"/>
  <c r="Y41" i="9" s="1"/>
  <c r="X38" i="9"/>
  <c r="W38" i="9"/>
  <c r="V38" i="9"/>
  <c r="U38" i="9"/>
  <c r="U41" i="9" s="1"/>
  <c r="T38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AH35" i="9"/>
  <c r="AI35" i="9" s="1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AH34" i="9"/>
  <c r="AI34" i="9" s="1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AH31" i="9"/>
  <c r="AI31" i="9" s="1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AH30" i="9"/>
  <c r="AH37" i="9" s="1"/>
  <c r="AG30" i="9"/>
  <c r="AF30" i="9"/>
  <c r="AE30" i="9"/>
  <c r="AD30" i="9"/>
  <c r="AD37" i="9" s="1"/>
  <c r="AC30" i="9"/>
  <c r="AB30" i="9"/>
  <c r="AA30" i="9"/>
  <c r="Z30" i="9"/>
  <c r="Z37" i="9" s="1"/>
  <c r="Y30" i="9"/>
  <c r="X30" i="9"/>
  <c r="W30" i="9"/>
  <c r="V30" i="9"/>
  <c r="V37" i="9" s="1"/>
  <c r="U30" i="9"/>
  <c r="T30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AI27" i="9" s="1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AI24" i="9" s="1"/>
  <c r="AH23" i="9"/>
  <c r="AG23" i="9"/>
  <c r="AF23" i="9"/>
  <c r="AE23" i="9"/>
  <c r="AD23" i="9"/>
  <c r="AC23" i="9"/>
  <c r="AB23" i="9"/>
  <c r="AB29" i="9" s="1"/>
  <c r="AA23" i="9"/>
  <c r="Z23" i="9"/>
  <c r="Y23" i="9"/>
  <c r="X23" i="9"/>
  <c r="W23" i="9"/>
  <c r="V23" i="9"/>
  <c r="U23" i="9"/>
  <c r="T23" i="9"/>
  <c r="T29" i="9" s="1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V14" i="9" s="1"/>
  <c r="D14" i="9"/>
  <c r="C14" i="9"/>
  <c r="W14" i="9" s="1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Q12" i="9"/>
  <c r="P12" i="9"/>
  <c r="O12" i="9"/>
  <c r="N12" i="9"/>
  <c r="M12" i="9"/>
  <c r="L12" i="9"/>
  <c r="K12" i="9"/>
  <c r="J12" i="9"/>
  <c r="AA12" i="9" s="1"/>
  <c r="I12" i="9"/>
  <c r="H12" i="9"/>
  <c r="G12" i="9"/>
  <c r="F12" i="9"/>
  <c r="W12" i="9" s="1"/>
  <c r="E12" i="9"/>
  <c r="D12" i="9"/>
  <c r="C12" i="9"/>
  <c r="T12" i="9" s="1"/>
  <c r="X11" i="9"/>
  <c r="Q11" i="9"/>
  <c r="P11" i="9"/>
  <c r="O11" i="9"/>
  <c r="N11" i="9"/>
  <c r="M11" i="9"/>
  <c r="L11" i="9"/>
  <c r="K11" i="9"/>
  <c r="J11" i="9"/>
  <c r="AA11" i="9" s="1"/>
  <c r="I11" i="9"/>
  <c r="H11" i="9"/>
  <c r="G11" i="9"/>
  <c r="F11" i="9"/>
  <c r="E11" i="9"/>
  <c r="D11" i="9"/>
  <c r="C11" i="9"/>
  <c r="S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T9" i="9" s="1"/>
  <c r="S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T8" i="9" s="1"/>
  <c r="S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7" i="9" s="1"/>
  <c r="S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6" i="9" s="1"/>
  <c r="S5" i="9"/>
  <c r="Q5" i="9"/>
  <c r="Q10" i="9" s="1"/>
  <c r="P5" i="9"/>
  <c r="O5" i="9"/>
  <c r="N5" i="9"/>
  <c r="M5" i="9"/>
  <c r="M16" i="9" s="1"/>
  <c r="L5" i="9"/>
  <c r="K5" i="9"/>
  <c r="J5" i="9"/>
  <c r="I5" i="9"/>
  <c r="I10" i="9" s="1"/>
  <c r="H5" i="9"/>
  <c r="G5" i="9"/>
  <c r="F5" i="9"/>
  <c r="E5" i="9"/>
  <c r="E16" i="9" s="1"/>
  <c r="D5" i="9"/>
  <c r="C5" i="9"/>
  <c r="T5" i="9" s="1"/>
  <c r="AB6" i="9" l="1"/>
  <c r="H16" i="9"/>
  <c r="P16" i="9"/>
  <c r="AC11" i="9"/>
  <c r="AG13" i="9"/>
  <c r="AA29" i="9"/>
  <c r="U37" i="9"/>
  <c r="Y37" i="9"/>
  <c r="AC37" i="9"/>
  <c r="AG37" i="9"/>
  <c r="T41" i="9"/>
  <c r="X41" i="9"/>
  <c r="AB41" i="9"/>
  <c r="AF41" i="9"/>
  <c r="AD133" i="9"/>
  <c r="U12" i="3"/>
  <c r="Y12" i="3"/>
  <c r="AC12" i="3"/>
  <c r="AG12" i="3"/>
  <c r="AD13" i="3"/>
  <c r="AA14" i="3"/>
  <c r="U10" i="2"/>
  <c r="AC10" i="2"/>
  <c r="U6" i="2"/>
  <c r="AC6" i="2"/>
  <c r="U7" i="2"/>
  <c r="AC7" i="2"/>
  <c r="U8" i="2"/>
  <c r="AC8" i="2"/>
  <c r="U9" i="2"/>
  <c r="AC9" i="2"/>
  <c r="W13" i="2"/>
  <c r="AI23" i="2"/>
  <c r="AI32" i="2"/>
  <c r="AI50" i="2"/>
  <c r="Z5" i="4"/>
  <c r="W12" i="4"/>
  <c r="T41" i="4"/>
  <c r="AB41" i="4"/>
  <c r="Z9" i="2"/>
  <c r="AD9" i="2"/>
  <c r="AH9" i="2"/>
  <c r="AI132" i="2"/>
  <c r="AI27" i="4"/>
  <c r="AI36" i="4"/>
  <c r="AI117" i="5"/>
  <c r="AI126" i="5"/>
  <c r="AC15" i="9"/>
  <c r="AI26" i="9"/>
  <c r="W37" i="9"/>
  <c r="AA37" i="9"/>
  <c r="AE37" i="9"/>
  <c r="AI33" i="9"/>
  <c r="V41" i="9"/>
  <c r="AI107" i="9"/>
  <c r="AI114" i="9"/>
  <c r="W12" i="3"/>
  <c r="AE12" i="3"/>
  <c r="W15" i="2"/>
  <c r="AF29" i="2"/>
  <c r="U41" i="2"/>
  <c r="AC41" i="2"/>
  <c r="AI39" i="2"/>
  <c r="AI74" i="2"/>
  <c r="X8" i="4"/>
  <c r="X11" i="4"/>
  <c r="U12" i="4"/>
  <c r="AA14" i="4"/>
  <c r="AI31" i="4"/>
  <c r="Z41" i="4"/>
  <c r="AH41" i="4"/>
  <c r="AI47" i="4"/>
  <c r="AI58" i="4"/>
  <c r="AI62" i="4"/>
  <c r="AI86" i="4"/>
  <c r="AI115" i="4"/>
  <c r="AI119" i="4"/>
  <c r="AI32" i="5"/>
  <c r="AI36" i="5"/>
  <c r="M10" i="9"/>
  <c r="V29" i="9"/>
  <c r="AI25" i="9"/>
  <c r="T37" i="9"/>
  <c r="X37" i="9"/>
  <c r="AF37" i="9"/>
  <c r="AI32" i="9"/>
  <c r="AI36" i="9"/>
  <c r="W41" i="9"/>
  <c r="AE41" i="9"/>
  <c r="AI95" i="9"/>
  <c r="AI99" i="9"/>
  <c r="AI113" i="9"/>
  <c r="AI132" i="9"/>
  <c r="AB12" i="3"/>
  <c r="Z14" i="3"/>
  <c r="AI33" i="2"/>
  <c r="AI47" i="2"/>
  <c r="AI51" i="2"/>
  <c r="AI55" i="2"/>
  <c r="X14" i="4"/>
  <c r="AF14" i="4"/>
  <c r="AI50" i="4"/>
  <c r="AI72" i="4"/>
  <c r="AI107" i="4"/>
  <c r="Z13" i="6"/>
  <c r="AI28" i="6"/>
  <c r="Z12" i="6"/>
  <c r="W13" i="6"/>
  <c r="AA13" i="6"/>
  <c r="AI54" i="6"/>
  <c r="AI72" i="6"/>
  <c r="X41" i="7"/>
  <c r="AF41" i="7"/>
  <c r="AE12" i="8"/>
  <c r="T37" i="8"/>
  <c r="AB37" i="8"/>
  <c r="AF37" i="8"/>
  <c r="W41" i="8"/>
  <c r="AA41" i="8"/>
  <c r="AE41" i="8"/>
  <c r="V56" i="8"/>
  <c r="Z56" i="8"/>
  <c r="AD56" i="8"/>
  <c r="AH56" i="8"/>
  <c r="AA67" i="8"/>
  <c r="AE67" i="8"/>
  <c r="W78" i="8"/>
  <c r="AA78" i="8"/>
  <c r="AE78" i="8"/>
  <c r="U89" i="8"/>
  <c r="Y89" i="8"/>
  <c r="AC89" i="8"/>
  <c r="AG89" i="8"/>
  <c r="W100" i="8"/>
  <c r="AA100" i="8"/>
  <c r="AE100" i="8"/>
  <c r="V111" i="8"/>
  <c r="Z111" i="8"/>
  <c r="AD111" i="8"/>
  <c r="AH111" i="8"/>
  <c r="V122" i="8"/>
  <c r="Z122" i="8"/>
  <c r="AD122" i="8"/>
  <c r="AH122" i="8"/>
  <c r="V133" i="8"/>
  <c r="Z133" i="8"/>
  <c r="AD133" i="8"/>
  <c r="AH133" i="8"/>
  <c r="AA41" i="3"/>
  <c r="X13" i="6"/>
  <c r="AI66" i="6"/>
  <c r="AI113" i="6"/>
  <c r="AI117" i="6"/>
  <c r="AI121" i="6"/>
  <c r="AI126" i="6"/>
  <c r="AI132" i="6"/>
  <c r="W11" i="7"/>
  <c r="AE11" i="7"/>
  <c r="X12" i="7"/>
  <c r="AF12" i="7"/>
  <c r="AI96" i="7"/>
  <c r="AE14" i="8"/>
  <c r="X15" i="8"/>
  <c r="AF15" i="8"/>
  <c r="U37" i="8"/>
  <c r="Y37" i="8"/>
  <c r="AC37" i="8"/>
  <c r="AG37" i="8"/>
  <c r="AI35" i="8"/>
  <c r="T41" i="8"/>
  <c r="X41" i="8"/>
  <c r="AB41" i="8"/>
  <c r="AF41" i="8"/>
  <c r="W56" i="8"/>
  <c r="AA56" i="8"/>
  <c r="AE56" i="8"/>
  <c r="AI43" i="8"/>
  <c r="AI52" i="8"/>
  <c r="AI54" i="8"/>
  <c r="T67" i="8"/>
  <c r="X67" i="8"/>
  <c r="AB67" i="8"/>
  <c r="AI61" i="8"/>
  <c r="AI65" i="8"/>
  <c r="T78" i="8"/>
  <c r="AB78" i="8"/>
  <c r="AI70" i="8"/>
  <c r="AI74" i="8"/>
  <c r="V89" i="8"/>
  <c r="Z89" i="8"/>
  <c r="AD89" i="8"/>
  <c r="AH89" i="8"/>
  <c r="AI83" i="8"/>
  <c r="T100" i="8"/>
  <c r="X100" i="8"/>
  <c r="AB100" i="8"/>
  <c r="AI99" i="8"/>
  <c r="AA111" i="8"/>
  <c r="AE111" i="8"/>
  <c r="AI104" i="8"/>
  <c r="AI110" i="8"/>
  <c r="W122" i="8"/>
  <c r="AA122" i="8"/>
  <c r="AE122" i="8"/>
  <c r="W133" i="8"/>
  <c r="AA133" i="8"/>
  <c r="AE133" i="8"/>
  <c r="W29" i="3"/>
  <c r="AE29" i="3"/>
  <c r="T29" i="3"/>
  <c r="T41" i="3"/>
  <c r="AB41" i="3"/>
  <c r="AI91" i="3"/>
  <c r="AI108" i="3"/>
  <c r="AI119" i="3"/>
  <c r="X12" i="6"/>
  <c r="U13" i="6"/>
  <c r="Y13" i="6"/>
  <c r="AI70" i="6"/>
  <c r="AI112" i="6"/>
  <c r="AI120" i="6"/>
  <c r="AI129" i="6"/>
  <c r="U29" i="7"/>
  <c r="AC29" i="7"/>
  <c r="Z41" i="7"/>
  <c r="Y11" i="8"/>
  <c r="Z12" i="8"/>
  <c r="V37" i="8"/>
  <c r="Z37" i="8"/>
  <c r="AD37" i="8"/>
  <c r="AH37" i="8"/>
  <c r="AI34" i="8"/>
  <c r="U41" i="8"/>
  <c r="Y41" i="8"/>
  <c r="AC41" i="8"/>
  <c r="AG41" i="8"/>
  <c r="T56" i="8"/>
  <c r="AB56" i="8"/>
  <c r="AF56" i="8"/>
  <c r="AI47" i="8"/>
  <c r="AI49" i="8"/>
  <c r="AI51" i="8"/>
  <c r="AI53" i="8"/>
  <c r="U67" i="8"/>
  <c r="Y67" i="8"/>
  <c r="AC67" i="8"/>
  <c r="AG67" i="8"/>
  <c r="AI60" i="8"/>
  <c r="AI64" i="8"/>
  <c r="U78" i="8"/>
  <c r="Y78" i="8"/>
  <c r="AC78" i="8"/>
  <c r="AG78" i="8"/>
  <c r="AI69" i="8"/>
  <c r="AI73" i="8"/>
  <c r="AI77" i="8"/>
  <c r="W89" i="8"/>
  <c r="AA89" i="8"/>
  <c r="AE89" i="8"/>
  <c r="AI82" i="8"/>
  <c r="U100" i="8"/>
  <c r="Y100" i="8"/>
  <c r="AC100" i="8"/>
  <c r="AG100" i="8"/>
  <c r="AI98" i="8"/>
  <c r="T111" i="8"/>
  <c r="X111" i="8"/>
  <c r="AB111" i="8"/>
  <c r="AF111" i="8"/>
  <c r="AI103" i="8"/>
  <c r="AI109" i="8"/>
  <c r="T122" i="8"/>
  <c r="X122" i="8"/>
  <c r="AB122" i="8"/>
  <c r="AF122" i="8"/>
  <c r="T133" i="8"/>
  <c r="X133" i="8"/>
  <c r="AB133" i="8"/>
  <c r="AF133" i="8"/>
  <c r="AI132" i="8"/>
  <c r="X29" i="3"/>
  <c r="AF29" i="3"/>
  <c r="AI25" i="3"/>
  <c r="V37" i="3"/>
  <c r="AD37" i="3"/>
  <c r="U41" i="3"/>
  <c r="AC41" i="3"/>
  <c r="AI52" i="3"/>
  <c r="AI63" i="3"/>
  <c r="AI74" i="3"/>
  <c r="AI85" i="3"/>
  <c r="AI94" i="3"/>
  <c r="AI98" i="3"/>
  <c r="AI118" i="3"/>
  <c r="AI120" i="3"/>
  <c r="U8" i="9"/>
  <c r="AC8" i="9"/>
  <c r="AB13" i="9"/>
  <c r="AD29" i="9"/>
  <c r="AI30" i="9"/>
  <c r="AI37" i="9" s="1"/>
  <c r="Z41" i="9"/>
  <c r="AH41" i="9"/>
  <c r="T67" i="9"/>
  <c r="AB67" i="9"/>
  <c r="AI63" i="9"/>
  <c r="V78" i="9"/>
  <c r="AD78" i="9"/>
  <c r="AI72" i="9"/>
  <c r="X89" i="9"/>
  <c r="AF89" i="9"/>
  <c r="AI81" i="9"/>
  <c r="Z100" i="9"/>
  <c r="AH100" i="9"/>
  <c r="U122" i="9"/>
  <c r="AC122" i="9"/>
  <c r="W133" i="9"/>
  <c r="AE133" i="9"/>
  <c r="AB14" i="9"/>
  <c r="V9" i="9"/>
  <c r="U12" i="9"/>
  <c r="AC12" i="9"/>
  <c r="AD14" i="9"/>
  <c r="W29" i="9"/>
  <c r="AE29" i="9"/>
  <c r="AI28" i="9"/>
  <c r="AA41" i="9"/>
  <c r="U67" i="9"/>
  <c r="AC67" i="9"/>
  <c r="AI62" i="9"/>
  <c r="W78" i="9"/>
  <c r="AE78" i="9"/>
  <c r="AI71" i="9"/>
  <c r="Y89" i="9"/>
  <c r="AG89" i="9"/>
  <c r="AI80" i="9"/>
  <c r="AI88" i="9"/>
  <c r="AA100" i="9"/>
  <c r="AI92" i="9"/>
  <c r="T111" i="9"/>
  <c r="AB111" i="9"/>
  <c r="AI109" i="9"/>
  <c r="AI127" i="9"/>
  <c r="W8" i="9"/>
  <c r="AE8" i="9"/>
  <c r="W15" i="9"/>
  <c r="X29" i="9"/>
  <c r="AF29" i="9"/>
  <c r="V67" i="9"/>
  <c r="AD67" i="9"/>
  <c r="AI61" i="9"/>
  <c r="X78" i="9"/>
  <c r="AF78" i="9"/>
  <c r="AI70" i="9"/>
  <c r="Z89" i="9"/>
  <c r="AH89" i="9"/>
  <c r="AI87" i="9"/>
  <c r="T100" i="9"/>
  <c r="AB100" i="9"/>
  <c r="X5" i="9"/>
  <c r="AF5" i="9"/>
  <c r="X8" i="9"/>
  <c r="AF8" i="9"/>
  <c r="X9" i="9"/>
  <c r="AF9" i="9"/>
  <c r="AE12" i="9"/>
  <c r="X15" i="9"/>
  <c r="AF15" i="9"/>
  <c r="Y29" i="9"/>
  <c r="AG29" i="9"/>
  <c r="W67" i="9"/>
  <c r="AE67" i="9"/>
  <c r="Y78" i="9"/>
  <c r="AG78" i="9"/>
  <c r="AI69" i="9"/>
  <c r="AI77" i="9"/>
  <c r="AA89" i="9"/>
  <c r="AI86" i="9"/>
  <c r="U100" i="9"/>
  <c r="AC100" i="9"/>
  <c r="AD111" i="9"/>
  <c r="Y7" i="9"/>
  <c r="AG7" i="9"/>
  <c r="Y8" i="9"/>
  <c r="AG8" i="9"/>
  <c r="AF11" i="9"/>
  <c r="X12" i="9"/>
  <c r="AF12" i="9"/>
  <c r="Y15" i="9"/>
  <c r="AG15" i="9"/>
  <c r="Z29" i="9"/>
  <c r="AH29" i="9"/>
  <c r="X67" i="9"/>
  <c r="AF67" i="9"/>
  <c r="AI59" i="9"/>
  <c r="Z78" i="9"/>
  <c r="AH78" i="9"/>
  <c r="AI76" i="9"/>
  <c r="T89" i="9"/>
  <c r="AB89" i="9"/>
  <c r="AI85" i="9"/>
  <c r="V100" i="9"/>
  <c r="AD100" i="9"/>
  <c r="AI104" i="9"/>
  <c r="AH6" i="9"/>
  <c r="Z7" i="9"/>
  <c r="AH7" i="9"/>
  <c r="Z8" i="9"/>
  <c r="Y12" i="9"/>
  <c r="AG12" i="9"/>
  <c r="Z15" i="9"/>
  <c r="AH15" i="9"/>
  <c r="Y67" i="9"/>
  <c r="AG67" i="9"/>
  <c r="AI58" i="9"/>
  <c r="AI66" i="9"/>
  <c r="AA78" i="9"/>
  <c r="AI75" i="9"/>
  <c r="U89" i="9"/>
  <c r="AC89" i="9"/>
  <c r="AI84" i="9"/>
  <c r="W100" i="9"/>
  <c r="AE100" i="9"/>
  <c r="AI96" i="9"/>
  <c r="AI103" i="9"/>
  <c r="AA8" i="9"/>
  <c r="Z12" i="9"/>
  <c r="AH12" i="9"/>
  <c r="AA15" i="9"/>
  <c r="AI40" i="9"/>
  <c r="Z67" i="9"/>
  <c r="AH67" i="9"/>
  <c r="AI65" i="9"/>
  <c r="T78" i="9"/>
  <c r="AB78" i="9"/>
  <c r="AI74" i="9"/>
  <c r="V89" i="9"/>
  <c r="AD89" i="9"/>
  <c r="AI83" i="9"/>
  <c r="X100" i="9"/>
  <c r="AF100" i="9"/>
  <c r="V11" i="8"/>
  <c r="W11" i="8"/>
  <c r="AE11" i="8"/>
  <c r="AG14" i="8"/>
  <c r="X11" i="8"/>
  <c r="AF11" i="8"/>
  <c r="Z13" i="8"/>
  <c r="AH13" i="8"/>
  <c r="AG11" i="8"/>
  <c r="AA13" i="8"/>
  <c r="T13" i="8"/>
  <c r="AG15" i="8"/>
  <c r="AI37" i="8"/>
  <c r="AI38" i="8"/>
  <c r="AI41" i="8" s="1"/>
  <c r="AI42" i="8"/>
  <c r="AI56" i="8" s="1"/>
  <c r="AI57" i="8"/>
  <c r="AI67" i="8" s="1"/>
  <c r="AI68" i="8"/>
  <c r="AI78" i="8" s="1"/>
  <c r="AI79" i="8"/>
  <c r="AI89" i="8" s="1"/>
  <c r="AI90" i="8"/>
  <c r="AI100" i="8" s="1"/>
  <c r="AI101" i="8"/>
  <c r="AI111" i="8" s="1"/>
  <c r="AI112" i="8"/>
  <c r="AI122" i="8" s="1"/>
  <c r="AI123" i="8"/>
  <c r="Z11" i="8"/>
  <c r="AH11" i="8"/>
  <c r="AB13" i="8"/>
  <c r="AB12" i="8"/>
  <c r="V15" i="8"/>
  <c r="AD15" i="8"/>
  <c r="W67" i="8"/>
  <c r="W111" i="8"/>
  <c r="AC11" i="8"/>
  <c r="AD14" i="8"/>
  <c r="Z14" i="7"/>
  <c r="Z15" i="7"/>
  <c r="AH15" i="7"/>
  <c r="AI84" i="7"/>
  <c r="AI128" i="7"/>
  <c r="U14" i="7"/>
  <c r="V29" i="7"/>
  <c r="AB37" i="7"/>
  <c r="AA41" i="7"/>
  <c r="X6" i="7"/>
  <c r="AF6" i="7"/>
  <c r="X7" i="7"/>
  <c r="AF7" i="7"/>
  <c r="X8" i="7"/>
  <c r="AF8" i="7"/>
  <c r="X9" i="7"/>
  <c r="AF9" i="7"/>
  <c r="Y12" i="7"/>
  <c r="Z13" i="7"/>
  <c r="AA14" i="7"/>
  <c r="T14" i="7"/>
  <c r="Y41" i="7"/>
  <c r="AG41" i="7"/>
  <c r="AI83" i="7"/>
  <c r="AI118" i="7"/>
  <c r="AI127" i="7"/>
  <c r="AB14" i="7"/>
  <c r="AC14" i="7"/>
  <c r="T37" i="7"/>
  <c r="V14" i="7"/>
  <c r="V15" i="7"/>
  <c r="AD15" i="7"/>
  <c r="W29" i="7"/>
  <c r="AE29" i="7"/>
  <c r="U37" i="7"/>
  <c r="AC37" i="7"/>
  <c r="AI35" i="7"/>
  <c r="T41" i="7"/>
  <c r="AB41" i="7"/>
  <c r="W56" i="7"/>
  <c r="AE56" i="7"/>
  <c r="AI45" i="7"/>
  <c r="AI53" i="7"/>
  <c r="U67" i="7"/>
  <c r="AC67" i="7"/>
  <c r="AI62" i="7"/>
  <c r="W78" i="7"/>
  <c r="AE78" i="7"/>
  <c r="AI71" i="7"/>
  <c r="Y89" i="7"/>
  <c r="AG89" i="7"/>
  <c r="AA100" i="7"/>
  <c r="U111" i="7"/>
  <c r="AC111" i="7"/>
  <c r="W122" i="7"/>
  <c r="AE122" i="7"/>
  <c r="Y133" i="7"/>
  <c r="AG133" i="7"/>
  <c r="U7" i="7"/>
  <c r="U11" i="7"/>
  <c r="V12" i="7"/>
  <c r="X14" i="7"/>
  <c r="AI104" i="7"/>
  <c r="AD29" i="7"/>
  <c r="E16" i="7"/>
  <c r="M16" i="7"/>
  <c r="V8" i="7"/>
  <c r="V11" i="7"/>
  <c r="AD11" i="7"/>
  <c r="Y14" i="7"/>
  <c r="Y15" i="7"/>
  <c r="AG15" i="7"/>
  <c r="W41" i="7"/>
  <c r="AE41" i="7"/>
  <c r="AI85" i="7"/>
  <c r="W6" i="6"/>
  <c r="AE6" i="6"/>
  <c r="W7" i="6"/>
  <c r="AE7" i="6"/>
  <c r="AE8" i="6"/>
  <c r="AE9" i="6"/>
  <c r="AE11" i="6"/>
  <c r="AF12" i="6"/>
  <c r="AG13" i="6"/>
  <c r="Z14" i="6"/>
  <c r="AH14" i="6"/>
  <c r="AA15" i="6"/>
  <c r="T29" i="6"/>
  <c r="AB29" i="6"/>
  <c r="Z37" i="6"/>
  <c r="AH37" i="6"/>
  <c r="Y41" i="6"/>
  <c r="AG41" i="6"/>
  <c r="AI39" i="6"/>
  <c r="T56" i="6"/>
  <c r="AB56" i="6"/>
  <c r="AI48" i="6"/>
  <c r="Z67" i="6"/>
  <c r="AI65" i="6"/>
  <c r="X100" i="6"/>
  <c r="AF100" i="6"/>
  <c r="Z111" i="6"/>
  <c r="AH111" i="6"/>
  <c r="AB122" i="6"/>
  <c r="V133" i="6"/>
  <c r="AD133" i="6"/>
  <c r="X6" i="6"/>
  <c r="AF6" i="6"/>
  <c r="X7" i="6"/>
  <c r="AF7" i="6"/>
  <c r="X8" i="6"/>
  <c r="AF8" i="6"/>
  <c r="X9" i="6"/>
  <c r="AF9" i="6"/>
  <c r="X11" i="6"/>
  <c r="AF11" i="6"/>
  <c r="AH13" i="6"/>
  <c r="AI47" i="6"/>
  <c r="AI55" i="6"/>
  <c r="AI102" i="6"/>
  <c r="AI110" i="6"/>
  <c r="AI128" i="6"/>
  <c r="AG6" i="6"/>
  <c r="AG7" i="6"/>
  <c r="AG9" i="6"/>
  <c r="AG11" i="6"/>
  <c r="AH12" i="6"/>
  <c r="AB14" i="6"/>
  <c r="AC15" i="6"/>
  <c r="AI27" i="6"/>
  <c r="AI36" i="6"/>
  <c r="AI46" i="6"/>
  <c r="AI63" i="6"/>
  <c r="AA5" i="6"/>
  <c r="AA6" i="6"/>
  <c r="AA7" i="6"/>
  <c r="AA8" i="6"/>
  <c r="AA9" i="6"/>
  <c r="AA11" i="6"/>
  <c r="AC13" i="6"/>
  <c r="AI44" i="6"/>
  <c r="AD13" i="6"/>
  <c r="AI24" i="6"/>
  <c r="AI33" i="6"/>
  <c r="AI43" i="6"/>
  <c r="AI60" i="6"/>
  <c r="AI106" i="6"/>
  <c r="AI115" i="6"/>
  <c r="AI130" i="6"/>
  <c r="Y29" i="2"/>
  <c r="AG29" i="2"/>
  <c r="W37" i="2"/>
  <c r="AE37" i="2"/>
  <c r="V41" i="2"/>
  <c r="AD41" i="2"/>
  <c r="AI121" i="2"/>
  <c r="Z29" i="2"/>
  <c r="X37" i="2"/>
  <c r="AF37" i="2"/>
  <c r="W41" i="2"/>
  <c r="AE41" i="2"/>
  <c r="Z56" i="2"/>
  <c r="AH56" i="2"/>
  <c r="X67" i="2"/>
  <c r="AF67" i="2"/>
  <c r="AI61" i="2"/>
  <c r="Z78" i="2"/>
  <c r="AH78" i="2"/>
  <c r="AI70" i="2"/>
  <c r="T89" i="2"/>
  <c r="AB89" i="2"/>
  <c r="AI87" i="2"/>
  <c r="V100" i="2"/>
  <c r="AD100" i="2"/>
  <c r="AI96" i="2"/>
  <c r="X111" i="2"/>
  <c r="AF111" i="2"/>
  <c r="AI105" i="2"/>
  <c r="Z122" i="2"/>
  <c r="AH122" i="2"/>
  <c r="T133" i="2"/>
  <c r="AB133" i="2"/>
  <c r="AI129" i="2"/>
  <c r="X5" i="2"/>
  <c r="AF5" i="2"/>
  <c r="X6" i="2"/>
  <c r="AF6" i="2"/>
  <c r="X7" i="2"/>
  <c r="AF7" i="2"/>
  <c r="Z15" i="2"/>
  <c r="AH15" i="2"/>
  <c r="AA14" i="2"/>
  <c r="AA15" i="2"/>
  <c r="AI118" i="2"/>
  <c r="AI46" i="2"/>
  <c r="AI54" i="2"/>
  <c r="AI125" i="2"/>
  <c r="O10" i="2"/>
  <c r="AF10" i="2" s="1"/>
  <c r="AA11" i="2"/>
  <c r="AI26" i="2"/>
  <c r="T41" i="2"/>
  <c r="AB41" i="2"/>
  <c r="L16" i="4"/>
  <c r="V6" i="4"/>
  <c r="V7" i="4"/>
  <c r="V8" i="4"/>
  <c r="V11" i="4"/>
  <c r="AE12" i="4"/>
  <c r="AA29" i="4"/>
  <c r="Y37" i="4"/>
  <c r="AG37" i="4"/>
  <c r="X41" i="4"/>
  <c r="AF41" i="4"/>
  <c r="AI40" i="4"/>
  <c r="AA56" i="4"/>
  <c r="X67" i="4"/>
  <c r="AF67" i="4"/>
  <c r="Z78" i="4"/>
  <c r="T89" i="4"/>
  <c r="AB89" i="4"/>
  <c r="V100" i="4"/>
  <c r="AD100" i="4"/>
  <c r="X111" i="4"/>
  <c r="AF111" i="4"/>
  <c r="Z122" i="4"/>
  <c r="T133" i="4"/>
  <c r="AB133" i="4"/>
  <c r="W8" i="4"/>
  <c r="W11" i="4"/>
  <c r="Y13" i="4"/>
  <c r="AG13" i="4"/>
  <c r="T29" i="4"/>
  <c r="AB29" i="4"/>
  <c r="Z37" i="4"/>
  <c r="AH37" i="4"/>
  <c r="Y41" i="4"/>
  <c r="AG41" i="4"/>
  <c r="T56" i="4"/>
  <c r="AB56" i="4"/>
  <c r="AI49" i="4"/>
  <c r="AI51" i="4"/>
  <c r="AI60" i="4"/>
  <c r="AI77" i="4"/>
  <c r="AI104" i="4"/>
  <c r="AI121" i="4"/>
  <c r="AI130" i="4"/>
  <c r="D16" i="4"/>
  <c r="U29" i="4"/>
  <c r="AC29" i="4"/>
  <c r="AI28" i="4"/>
  <c r="AA37" i="4"/>
  <c r="U56" i="4"/>
  <c r="AC56" i="4"/>
  <c r="AI48" i="4"/>
  <c r="Y8" i="4"/>
  <c r="Y11" i="4"/>
  <c r="AG11" i="4"/>
  <c r="Z12" i="4"/>
  <c r="AH12" i="4"/>
  <c r="V29" i="4"/>
  <c r="AD29" i="4"/>
  <c r="T37" i="4"/>
  <c r="AB37" i="4"/>
  <c r="AA41" i="4"/>
  <c r="V56" i="4"/>
  <c r="AD56" i="4"/>
  <c r="AI128" i="4"/>
  <c r="W29" i="4"/>
  <c r="AE29" i="4"/>
  <c r="U37" i="4"/>
  <c r="AC37" i="4"/>
  <c r="W56" i="4"/>
  <c r="AE56" i="4"/>
  <c r="AI125" i="4"/>
  <c r="AA5" i="4"/>
  <c r="AA6" i="4"/>
  <c r="AA7" i="4"/>
  <c r="AA8" i="4"/>
  <c r="AA9" i="4"/>
  <c r="X29" i="4"/>
  <c r="AF29" i="4"/>
  <c r="V37" i="4"/>
  <c r="AD37" i="4"/>
  <c r="AI34" i="4"/>
  <c r="U41" i="4"/>
  <c r="AC41" i="4"/>
  <c r="X56" i="4"/>
  <c r="AF56" i="4"/>
  <c r="AI44" i="4"/>
  <c r="AI53" i="4"/>
  <c r="AI71" i="4"/>
  <c r="AI97" i="4"/>
  <c r="AI106" i="4"/>
  <c r="AI126" i="4"/>
  <c r="AC12" i="4"/>
  <c r="X15" i="4"/>
  <c r="AF15" i="4"/>
  <c r="Y29" i="4"/>
  <c r="AG29" i="4"/>
  <c r="AI26" i="4"/>
  <c r="W37" i="4"/>
  <c r="AE37" i="4"/>
  <c r="AI33" i="4"/>
  <c r="AI35" i="4"/>
  <c r="V41" i="4"/>
  <c r="AD41" i="4"/>
  <c r="Y56" i="4"/>
  <c r="AG56" i="4"/>
  <c r="AI43" i="4"/>
  <c r="AI45" i="4"/>
  <c r="AI52" i="4"/>
  <c r="AI63" i="4"/>
  <c r="X41" i="5"/>
  <c r="AF41" i="5"/>
  <c r="AI40" i="5"/>
  <c r="Y41" i="5"/>
  <c r="AG41" i="5"/>
  <c r="U29" i="5"/>
  <c r="AC29" i="5"/>
  <c r="AI28" i="5"/>
  <c r="AA37" i="5"/>
  <c r="AI64" i="5"/>
  <c r="AI73" i="5"/>
  <c r="AI27" i="5"/>
  <c r="AI70" i="5"/>
  <c r="AI96" i="5"/>
  <c r="AI105" i="5"/>
  <c r="AI114" i="5"/>
  <c r="AI60" i="5"/>
  <c r="AI86" i="5"/>
  <c r="AI95" i="5"/>
  <c r="AI104" i="5"/>
  <c r="AI130" i="5"/>
  <c r="X12" i="3"/>
  <c r="AF14" i="3"/>
  <c r="X15" i="3"/>
  <c r="AF15" i="3"/>
  <c r="Z29" i="3"/>
  <c r="AH29" i="3"/>
  <c r="AI23" i="3"/>
  <c r="X37" i="3"/>
  <c r="AF37" i="3"/>
  <c r="W41" i="3"/>
  <c r="AE41" i="3"/>
  <c r="Z56" i="3"/>
  <c r="AH56" i="3"/>
  <c r="AI50" i="3"/>
  <c r="X67" i="3"/>
  <c r="AF67" i="3"/>
  <c r="AI59" i="3"/>
  <c r="Z78" i="3"/>
  <c r="T89" i="3"/>
  <c r="AB89" i="3"/>
  <c r="V100" i="3"/>
  <c r="AD100" i="3"/>
  <c r="X111" i="3"/>
  <c r="AF111" i="3"/>
  <c r="AI103" i="3"/>
  <c r="Z122" i="3"/>
  <c r="T133" i="3"/>
  <c r="AB133" i="3"/>
  <c r="X11" i="3"/>
  <c r="AF11" i="3"/>
  <c r="X13" i="3"/>
  <c r="AF13" i="3"/>
  <c r="AG15" i="3"/>
  <c r="AA29" i="3"/>
  <c r="Y37" i="3"/>
  <c r="AG37" i="3"/>
  <c r="AI31" i="3"/>
  <c r="X41" i="3"/>
  <c r="AF41" i="3"/>
  <c r="AI40" i="3"/>
  <c r="AA56" i="3"/>
  <c r="AI49" i="3"/>
  <c r="Y67" i="3"/>
  <c r="AG67" i="3"/>
  <c r="AA78" i="3"/>
  <c r="AI75" i="3"/>
  <c r="U89" i="3"/>
  <c r="AC89" i="3"/>
  <c r="AI86" i="3"/>
  <c r="W100" i="3"/>
  <c r="AE100" i="3"/>
  <c r="AI95" i="3"/>
  <c r="Y111" i="3"/>
  <c r="AG111" i="3"/>
  <c r="AA122" i="3"/>
  <c r="U133" i="3"/>
  <c r="AC133" i="3"/>
  <c r="Y11" i="3"/>
  <c r="AG11" i="3"/>
  <c r="Z12" i="3"/>
  <c r="Y13" i="3"/>
  <c r="AG13" i="3"/>
  <c r="Z15" i="3"/>
  <c r="AH15" i="3"/>
  <c r="AB29" i="3"/>
  <c r="Z37" i="3"/>
  <c r="AH37" i="3"/>
  <c r="Y41" i="3"/>
  <c r="AG41" i="3"/>
  <c r="AI39" i="3"/>
  <c r="T56" i="3"/>
  <c r="AB56" i="3"/>
  <c r="AI48" i="3"/>
  <c r="Z67" i="3"/>
  <c r="T78" i="3"/>
  <c r="AB78" i="3"/>
  <c r="V89" i="3"/>
  <c r="AD89" i="3"/>
  <c r="X100" i="3"/>
  <c r="AF100" i="3"/>
  <c r="Z111" i="3"/>
  <c r="T122" i="3"/>
  <c r="AB122" i="3"/>
  <c r="V133" i="3"/>
  <c r="AD133" i="3"/>
  <c r="AB6" i="3"/>
  <c r="AH11" i="3"/>
  <c r="U29" i="3"/>
  <c r="AC29" i="3"/>
  <c r="AI28" i="3"/>
  <c r="AA37" i="3"/>
  <c r="AI38" i="3"/>
  <c r="U56" i="3"/>
  <c r="AC56" i="3"/>
  <c r="AI47" i="3"/>
  <c r="AI55" i="3"/>
  <c r="AA67" i="3"/>
  <c r="U78" i="3"/>
  <c r="AC78" i="3"/>
  <c r="W89" i="3"/>
  <c r="AE89" i="3"/>
  <c r="Y100" i="3"/>
  <c r="AG100" i="3"/>
  <c r="AI93" i="3"/>
  <c r="AA111" i="3"/>
  <c r="AI110" i="3"/>
  <c r="U122" i="3"/>
  <c r="AC122" i="3"/>
  <c r="W133" i="3"/>
  <c r="AE133" i="3"/>
  <c r="AI126" i="3"/>
  <c r="D16" i="3"/>
  <c r="AC15" i="3"/>
  <c r="AB15" i="3"/>
  <c r="V29" i="3"/>
  <c r="AD29" i="3"/>
  <c r="AI27" i="3"/>
  <c r="T37" i="3"/>
  <c r="AB37" i="3"/>
  <c r="AI36" i="3"/>
  <c r="V56" i="3"/>
  <c r="AD56" i="3"/>
  <c r="AI46" i="3"/>
  <c r="AI54" i="3"/>
  <c r="T67" i="3"/>
  <c r="AB67" i="3"/>
  <c r="AI65" i="3"/>
  <c r="V78" i="3"/>
  <c r="AD78" i="3"/>
  <c r="X89" i="3"/>
  <c r="AF89" i="3"/>
  <c r="AI81" i="3"/>
  <c r="Z100" i="3"/>
  <c r="T111" i="3"/>
  <c r="AB111" i="3"/>
  <c r="V122" i="3"/>
  <c r="AD122" i="3"/>
  <c r="X133" i="3"/>
  <c r="AF133" i="3"/>
  <c r="AB11" i="3"/>
  <c r="AI26" i="3"/>
  <c r="U37" i="3"/>
  <c r="AC37" i="3"/>
  <c r="AI35" i="3"/>
  <c r="W56" i="3"/>
  <c r="AE56" i="3"/>
  <c r="AI45" i="3"/>
  <c r="AI53" i="3"/>
  <c r="U67" i="3"/>
  <c r="AC67" i="3"/>
  <c r="AI64" i="3"/>
  <c r="W78" i="3"/>
  <c r="AE78" i="3"/>
  <c r="AI71" i="3"/>
  <c r="Y89" i="3"/>
  <c r="AG89" i="3"/>
  <c r="AA100" i="3"/>
  <c r="U111" i="3"/>
  <c r="AC111" i="3"/>
  <c r="W122" i="3"/>
  <c r="AE122" i="3"/>
  <c r="AI115" i="3"/>
  <c r="Y133" i="3"/>
  <c r="AG133" i="3"/>
  <c r="AD12" i="3"/>
  <c r="AI34" i="3"/>
  <c r="X56" i="3"/>
  <c r="AF56" i="3"/>
  <c r="AI44" i="3"/>
  <c r="V67" i="3"/>
  <c r="AD67" i="3"/>
  <c r="X78" i="3"/>
  <c r="AF78" i="3"/>
  <c r="Z89" i="3"/>
  <c r="T100" i="3"/>
  <c r="AB100" i="3"/>
  <c r="V111" i="3"/>
  <c r="AD111" i="3"/>
  <c r="X122" i="3"/>
  <c r="AF122" i="3"/>
  <c r="Z133" i="3"/>
  <c r="U111" i="9"/>
  <c r="AC111" i="9"/>
  <c r="AI106" i="9"/>
  <c r="AI108" i="9"/>
  <c r="V122" i="9"/>
  <c r="X133" i="9"/>
  <c r="AF133" i="9"/>
  <c r="AI125" i="9"/>
  <c r="U6" i="9"/>
  <c r="AC29" i="9"/>
  <c r="AB37" i="9"/>
  <c r="AG56" i="9"/>
  <c r="AA5" i="9"/>
  <c r="V6" i="9"/>
  <c r="AD6" i="9"/>
  <c r="AA7" i="9"/>
  <c r="AH8" i="9"/>
  <c r="Y9" i="9"/>
  <c r="AG9" i="9"/>
  <c r="V13" i="9"/>
  <c r="AD13" i="9"/>
  <c r="U14" i="9"/>
  <c r="AC14" i="9"/>
  <c r="AI38" i="9"/>
  <c r="AI41" i="9" s="1"/>
  <c r="V111" i="9"/>
  <c r="AI105" i="9"/>
  <c r="W122" i="9"/>
  <c r="AE122" i="9"/>
  <c r="Y133" i="9"/>
  <c r="AG133" i="9"/>
  <c r="AI124" i="9"/>
  <c r="AI126" i="9"/>
  <c r="W111" i="9"/>
  <c r="AE111" i="9"/>
  <c r="X122" i="9"/>
  <c r="AF122" i="9"/>
  <c r="Z133" i="9"/>
  <c r="AI123" i="9"/>
  <c r="X56" i="9"/>
  <c r="AB11" i="9"/>
  <c r="AA14" i="9"/>
  <c r="W5" i="9"/>
  <c r="V11" i="9"/>
  <c r="AG11" i="9"/>
  <c r="W13" i="9"/>
  <c r="AE13" i="9"/>
  <c r="AE14" i="9"/>
  <c r="U5" i="9"/>
  <c r="L16" i="9"/>
  <c r="X6" i="9"/>
  <c r="AF6" i="9"/>
  <c r="U7" i="9"/>
  <c r="AC7" i="9"/>
  <c r="AB8" i="9"/>
  <c r="AA9" i="9"/>
  <c r="W11" i="9"/>
  <c r="AE11" i="9"/>
  <c r="AB12" i="9"/>
  <c r="X13" i="9"/>
  <c r="AF13" i="9"/>
  <c r="AB15" i="9"/>
  <c r="AI57" i="9"/>
  <c r="AI68" i="9"/>
  <c r="AI78" i="9" s="1"/>
  <c r="X111" i="9"/>
  <c r="AF111" i="9"/>
  <c r="Y122" i="9"/>
  <c r="AG122" i="9"/>
  <c r="AI121" i="9"/>
  <c r="AA133" i="9"/>
  <c r="AI130" i="9"/>
  <c r="AG6" i="9"/>
  <c r="Y5" i="9"/>
  <c r="V7" i="9"/>
  <c r="AB9" i="9"/>
  <c r="D10" i="9"/>
  <c r="X14" i="9"/>
  <c r="AF14" i="9"/>
  <c r="AI79" i="9"/>
  <c r="Y111" i="9"/>
  <c r="AG111" i="9"/>
  <c r="AI102" i="9"/>
  <c r="Z122" i="9"/>
  <c r="AH122" i="9"/>
  <c r="AI120" i="9"/>
  <c r="T133" i="9"/>
  <c r="AB133" i="9"/>
  <c r="AI129" i="9"/>
  <c r="Y11" i="9"/>
  <c r="U29" i="9"/>
  <c r="AB5" i="9"/>
  <c r="AE6" i="9"/>
  <c r="AB7" i="9"/>
  <c r="Y6" i="9"/>
  <c r="AD7" i="9"/>
  <c r="I16" i="9"/>
  <c r="Q16" i="9"/>
  <c r="Q18" i="9" s="1"/>
  <c r="Q19" i="9" s="1"/>
  <c r="W7" i="9"/>
  <c r="AE7" i="9"/>
  <c r="V8" i="9"/>
  <c r="AD8" i="9"/>
  <c r="E10" i="9"/>
  <c r="V12" i="9"/>
  <c r="AD12" i="9"/>
  <c r="Z13" i="9"/>
  <c r="AH13" i="9"/>
  <c r="Y14" i="9"/>
  <c r="AG14" i="9"/>
  <c r="V15" i="9"/>
  <c r="AD15" i="9"/>
  <c r="AI90" i="9"/>
  <c r="Z111" i="9"/>
  <c r="AI101" i="9"/>
  <c r="AI111" i="9" s="1"/>
  <c r="AA122" i="9"/>
  <c r="AD122" i="9"/>
  <c r="U133" i="9"/>
  <c r="AC133" i="9"/>
  <c r="Z6" i="9"/>
  <c r="AC6" i="9"/>
  <c r="W6" i="9"/>
  <c r="AD11" i="9"/>
  <c r="AG5" i="9"/>
  <c r="AA6" i="9"/>
  <c r="X7" i="9"/>
  <c r="AF7" i="9"/>
  <c r="AD9" i="9"/>
  <c r="L10" i="9"/>
  <c r="Z11" i="9"/>
  <c r="AH11" i="9"/>
  <c r="AA13" i="9"/>
  <c r="T13" i="9"/>
  <c r="Z14" i="9"/>
  <c r="AH14" i="9"/>
  <c r="AE15" i="9"/>
  <c r="AI23" i="9"/>
  <c r="AI29" i="9" s="1"/>
  <c r="AA111" i="9"/>
  <c r="AB122" i="9"/>
  <c r="AI118" i="9"/>
  <c r="V133" i="9"/>
  <c r="AB5" i="8"/>
  <c r="AB6" i="8"/>
  <c r="AB7" i="8"/>
  <c r="AB8" i="8"/>
  <c r="AB9" i="8"/>
  <c r="AH12" i="8"/>
  <c r="Z14" i="8"/>
  <c r="AH14" i="8"/>
  <c r="AB15" i="8"/>
  <c r="Y15" i="8"/>
  <c r="AF78" i="8"/>
  <c r="AF89" i="8"/>
  <c r="AF100" i="8"/>
  <c r="U5" i="8"/>
  <c r="AC5" i="8"/>
  <c r="U6" i="8"/>
  <c r="AC6" i="8"/>
  <c r="U7" i="8"/>
  <c r="AC7" i="8"/>
  <c r="U8" i="8"/>
  <c r="AC8" i="8"/>
  <c r="U9" i="8"/>
  <c r="AC9" i="8"/>
  <c r="E10" i="8"/>
  <c r="V12" i="8"/>
  <c r="AD12" i="8"/>
  <c r="AF67" i="8"/>
  <c r="X78" i="8"/>
  <c r="AB14" i="8"/>
  <c r="W14" i="8"/>
  <c r="W6" i="8"/>
  <c r="AE6" i="8"/>
  <c r="W7" i="8"/>
  <c r="AE7" i="8"/>
  <c r="W8" i="8"/>
  <c r="AE8" i="8"/>
  <c r="W9" i="8"/>
  <c r="AE9" i="8"/>
  <c r="M10" i="8"/>
  <c r="X12" i="8"/>
  <c r="AF12" i="8"/>
  <c r="V13" i="8"/>
  <c r="AD13" i="8"/>
  <c r="U14" i="8"/>
  <c r="AC14" i="8"/>
  <c r="W15" i="8"/>
  <c r="AE15" i="8"/>
  <c r="AA12" i="8"/>
  <c r="AF5" i="8"/>
  <c r="X6" i="8"/>
  <c r="AF6" i="8"/>
  <c r="X7" i="8"/>
  <c r="AF7" i="8"/>
  <c r="X8" i="8"/>
  <c r="AF8" i="8"/>
  <c r="X9" i="8"/>
  <c r="AF9" i="8"/>
  <c r="AB11" i="8"/>
  <c r="Y12" i="8"/>
  <c r="AG12" i="8"/>
  <c r="X37" i="8"/>
  <c r="Y6" i="8"/>
  <c r="P16" i="8"/>
  <c r="Y7" i="8"/>
  <c r="AG7" i="8"/>
  <c r="Y8" i="8"/>
  <c r="AG8" i="8"/>
  <c r="Y9" i="8"/>
  <c r="AG9" i="8"/>
  <c r="X13" i="8"/>
  <c r="AF13" i="8"/>
  <c r="X56" i="8"/>
  <c r="I16" i="8"/>
  <c r="Q16" i="8"/>
  <c r="Z7" i="8"/>
  <c r="AH7" i="8"/>
  <c r="Z8" i="8"/>
  <c r="AH8" i="8"/>
  <c r="Z9" i="8"/>
  <c r="AH9" i="8"/>
  <c r="AD11" i="8"/>
  <c r="X14" i="8"/>
  <c r="AF14" i="8"/>
  <c r="Z15" i="8"/>
  <c r="AH15" i="8"/>
  <c r="Y6" i="7"/>
  <c r="AG6" i="7"/>
  <c r="AG7" i="7"/>
  <c r="Y8" i="7"/>
  <c r="AG8" i="7"/>
  <c r="Y9" i="7"/>
  <c r="AG9" i="7"/>
  <c r="X11" i="7"/>
  <c r="AF11" i="7"/>
  <c r="W12" i="7"/>
  <c r="AE12" i="7"/>
  <c r="AA15" i="7"/>
  <c r="X29" i="7"/>
  <c r="AF29" i="7"/>
  <c r="AI25" i="7"/>
  <c r="V37" i="7"/>
  <c r="AD37" i="7"/>
  <c r="AI34" i="7"/>
  <c r="U41" i="7"/>
  <c r="AC41" i="7"/>
  <c r="X56" i="7"/>
  <c r="AF56" i="7"/>
  <c r="AI44" i="7"/>
  <c r="AI52" i="7"/>
  <c r="V67" i="7"/>
  <c r="AD67" i="7"/>
  <c r="AI61" i="7"/>
  <c r="X78" i="7"/>
  <c r="AF78" i="7"/>
  <c r="AI70" i="7"/>
  <c r="Z89" i="7"/>
  <c r="T100" i="7"/>
  <c r="AB100" i="7"/>
  <c r="V111" i="7"/>
  <c r="AD111" i="7"/>
  <c r="AI105" i="7"/>
  <c r="X122" i="7"/>
  <c r="AF122" i="7"/>
  <c r="AI114" i="7"/>
  <c r="Z133" i="7"/>
  <c r="AH13" i="7"/>
  <c r="Z6" i="7"/>
  <c r="AH6" i="7"/>
  <c r="Z7" i="7"/>
  <c r="AH7" i="7"/>
  <c r="Z8" i="7"/>
  <c r="AH8" i="7"/>
  <c r="Z9" i="7"/>
  <c r="AH9" i="7"/>
  <c r="V13" i="7"/>
  <c r="AD13" i="7"/>
  <c r="AB15" i="7"/>
  <c r="Y29" i="7"/>
  <c r="AG29" i="7"/>
  <c r="AI24" i="7"/>
  <c r="W37" i="7"/>
  <c r="AE37" i="7"/>
  <c r="AI33" i="7"/>
  <c r="V41" i="7"/>
  <c r="AD41" i="7"/>
  <c r="Y56" i="7"/>
  <c r="AG56" i="7"/>
  <c r="AI43" i="7"/>
  <c r="AI51" i="7"/>
  <c r="W67" i="7"/>
  <c r="AE67" i="7"/>
  <c r="AI60" i="7"/>
  <c r="Y78" i="7"/>
  <c r="AG78" i="7"/>
  <c r="AA89" i="7"/>
  <c r="U100" i="7"/>
  <c r="AC100" i="7"/>
  <c r="AI95" i="7"/>
  <c r="W111" i="7"/>
  <c r="AE111" i="7"/>
  <c r="Y122" i="7"/>
  <c r="AG122" i="7"/>
  <c r="AA133" i="7"/>
  <c r="AB13" i="7"/>
  <c r="AA5" i="7"/>
  <c r="AA6" i="7"/>
  <c r="AA7" i="7"/>
  <c r="AA8" i="7"/>
  <c r="AA9" i="7"/>
  <c r="AH11" i="7"/>
  <c r="AG12" i="7"/>
  <c r="W13" i="7"/>
  <c r="AE13" i="7"/>
  <c r="AD14" i="7"/>
  <c r="U15" i="7"/>
  <c r="AC15" i="7"/>
  <c r="Z29" i="7"/>
  <c r="AI23" i="7"/>
  <c r="X37" i="7"/>
  <c r="AF37" i="7"/>
  <c r="AI32" i="7"/>
  <c r="Z56" i="7"/>
  <c r="AH56" i="7"/>
  <c r="AI50" i="7"/>
  <c r="X67" i="7"/>
  <c r="AF67" i="7"/>
  <c r="AI59" i="7"/>
  <c r="Z78" i="7"/>
  <c r="T89" i="7"/>
  <c r="AB89" i="7"/>
  <c r="V100" i="7"/>
  <c r="AD100" i="7"/>
  <c r="AI94" i="7"/>
  <c r="X111" i="7"/>
  <c r="AF111" i="7"/>
  <c r="AI103" i="7"/>
  <c r="Z122" i="7"/>
  <c r="T133" i="7"/>
  <c r="AB133" i="7"/>
  <c r="AB5" i="7"/>
  <c r="AB6" i="7"/>
  <c r="AB7" i="7"/>
  <c r="AB8" i="7"/>
  <c r="AB9" i="7"/>
  <c r="J10" i="7"/>
  <c r="AA11" i="7"/>
  <c r="Z12" i="7"/>
  <c r="AH12" i="7"/>
  <c r="X13" i="7"/>
  <c r="AF13" i="7"/>
  <c r="AA29" i="7"/>
  <c r="Y37" i="7"/>
  <c r="AG37" i="7"/>
  <c r="AI31" i="7"/>
  <c r="AI40" i="7"/>
  <c r="AA56" i="7"/>
  <c r="AI49" i="7"/>
  <c r="Y67" i="7"/>
  <c r="AG67" i="7"/>
  <c r="AA78" i="7"/>
  <c r="U89" i="7"/>
  <c r="AC89" i="7"/>
  <c r="W100" i="7"/>
  <c r="AE100" i="7"/>
  <c r="AI93" i="7"/>
  <c r="Y111" i="7"/>
  <c r="AG111" i="7"/>
  <c r="AA122" i="7"/>
  <c r="U133" i="7"/>
  <c r="AC133" i="7"/>
  <c r="U5" i="7"/>
  <c r="AC5" i="7"/>
  <c r="U6" i="7"/>
  <c r="AC6" i="7"/>
  <c r="AC7" i="7"/>
  <c r="U8" i="7"/>
  <c r="AC8" i="7"/>
  <c r="U9" i="7"/>
  <c r="AC9" i="7"/>
  <c r="Y13" i="7"/>
  <c r="AG13" i="7"/>
  <c r="AF14" i="7"/>
  <c r="W15" i="7"/>
  <c r="AE15" i="7"/>
  <c r="T29" i="7"/>
  <c r="AB29" i="7"/>
  <c r="Z37" i="7"/>
  <c r="AI30" i="7"/>
  <c r="AI39" i="7"/>
  <c r="T56" i="7"/>
  <c r="AB56" i="7"/>
  <c r="AI48" i="7"/>
  <c r="Z67" i="7"/>
  <c r="T78" i="7"/>
  <c r="AB78" i="7"/>
  <c r="AI74" i="7"/>
  <c r="V89" i="7"/>
  <c r="AD89" i="7"/>
  <c r="X100" i="7"/>
  <c r="AF100" i="7"/>
  <c r="AI92" i="7"/>
  <c r="Z111" i="7"/>
  <c r="T122" i="7"/>
  <c r="AB122" i="7"/>
  <c r="V133" i="7"/>
  <c r="AD133" i="7"/>
  <c r="V6" i="7"/>
  <c r="AD6" i="7"/>
  <c r="V7" i="7"/>
  <c r="AD7" i="7"/>
  <c r="AD8" i="7"/>
  <c r="V9" i="7"/>
  <c r="AD9" i="7"/>
  <c r="AC11" i="7"/>
  <c r="AD12" i="7"/>
  <c r="AB12" i="7"/>
  <c r="AG14" i="7"/>
  <c r="X15" i="7"/>
  <c r="AF15" i="7"/>
  <c r="AI28" i="7"/>
  <c r="AA37" i="7"/>
  <c r="AI38" i="7"/>
  <c r="AI41" i="7" s="1"/>
  <c r="U56" i="7"/>
  <c r="AC56" i="7"/>
  <c r="AI47" i="7"/>
  <c r="AI55" i="7"/>
  <c r="AA67" i="7"/>
  <c r="U78" i="7"/>
  <c r="AC78" i="7"/>
  <c r="AI73" i="7"/>
  <c r="W89" i="7"/>
  <c r="AE89" i="7"/>
  <c r="AI82" i="7"/>
  <c r="Y100" i="7"/>
  <c r="AG100" i="7"/>
  <c r="AA111" i="7"/>
  <c r="U122" i="7"/>
  <c r="AC122" i="7"/>
  <c r="AI117" i="7"/>
  <c r="W133" i="7"/>
  <c r="AE133" i="7"/>
  <c r="AI126" i="7"/>
  <c r="N16" i="7"/>
  <c r="AE7" i="7"/>
  <c r="W8" i="7"/>
  <c r="AE8" i="7"/>
  <c r="W9" i="7"/>
  <c r="AE9" i="7"/>
  <c r="U12" i="7"/>
  <c r="AC12" i="7"/>
  <c r="AA13" i="7"/>
  <c r="AH14" i="7"/>
  <c r="AI27" i="7"/>
  <c r="V56" i="7"/>
  <c r="AD56" i="7"/>
  <c r="AI46" i="7"/>
  <c r="AI54" i="7"/>
  <c r="T67" i="7"/>
  <c r="AB67" i="7"/>
  <c r="AI63" i="7"/>
  <c r="V78" i="7"/>
  <c r="AD78" i="7"/>
  <c r="AI72" i="7"/>
  <c r="X89" i="7"/>
  <c r="AF89" i="7"/>
  <c r="AI81" i="7"/>
  <c r="Z100" i="7"/>
  <c r="T111" i="7"/>
  <c r="AB111" i="7"/>
  <c r="V122" i="7"/>
  <c r="AD122" i="7"/>
  <c r="X133" i="7"/>
  <c r="AF133" i="7"/>
  <c r="T78" i="6"/>
  <c r="AB78" i="6"/>
  <c r="Y12" i="6"/>
  <c r="AG12" i="6"/>
  <c r="AA14" i="6"/>
  <c r="AB15" i="6"/>
  <c r="U29" i="6"/>
  <c r="AC29" i="6"/>
  <c r="AA37" i="6"/>
  <c r="Z41" i="6"/>
  <c r="AH41" i="6"/>
  <c r="U56" i="6"/>
  <c r="AC56" i="6"/>
  <c r="AA67" i="6"/>
  <c r="V67" i="6"/>
  <c r="AD67" i="6"/>
  <c r="AI64" i="6"/>
  <c r="U78" i="6"/>
  <c r="AC78" i="6"/>
  <c r="AI75" i="6"/>
  <c r="W89" i="6"/>
  <c r="AE89" i="6"/>
  <c r="AI84" i="6"/>
  <c r="Y100" i="6"/>
  <c r="AG100" i="6"/>
  <c r="AI93" i="6"/>
  <c r="AA111" i="6"/>
  <c r="AD111" i="6"/>
  <c r="U122" i="6"/>
  <c r="AC122" i="6"/>
  <c r="AI119" i="6"/>
  <c r="W133" i="6"/>
  <c r="AE133" i="6"/>
  <c r="V29" i="6"/>
  <c r="AB37" i="6"/>
  <c r="AA41" i="6"/>
  <c r="AD56" i="6"/>
  <c r="AI74" i="6"/>
  <c r="AF89" i="6"/>
  <c r="AI83" i="6"/>
  <c r="Z100" i="6"/>
  <c r="AH100" i="6"/>
  <c r="AI92" i="6"/>
  <c r="AI101" i="6"/>
  <c r="AB111" i="6"/>
  <c r="AI109" i="6"/>
  <c r="V122" i="6"/>
  <c r="AI118" i="6"/>
  <c r="X133" i="6"/>
  <c r="AF133" i="6"/>
  <c r="AI127" i="6"/>
  <c r="Z5" i="6"/>
  <c r="AH5" i="6"/>
  <c r="Z6" i="6"/>
  <c r="AH6" i="6"/>
  <c r="Z7" i="6"/>
  <c r="AH7" i="6"/>
  <c r="Z8" i="6"/>
  <c r="AH8" i="6"/>
  <c r="Z9" i="6"/>
  <c r="AH9" i="6"/>
  <c r="Z11" i="6"/>
  <c r="AH11" i="6"/>
  <c r="AA12" i="6"/>
  <c r="AB13" i="6"/>
  <c r="U14" i="6"/>
  <c r="AC14" i="6"/>
  <c r="V15" i="6"/>
  <c r="AD15" i="6"/>
  <c r="W29" i="6"/>
  <c r="AE29" i="6"/>
  <c r="AI26" i="6"/>
  <c r="U37" i="6"/>
  <c r="AC37" i="6"/>
  <c r="AI35" i="6"/>
  <c r="T41" i="6"/>
  <c r="AB41" i="6"/>
  <c r="W56" i="6"/>
  <c r="AE56" i="6"/>
  <c r="AI45" i="6"/>
  <c r="AI53" i="6"/>
  <c r="AI62" i="6"/>
  <c r="W78" i="6"/>
  <c r="AE78" i="6"/>
  <c r="AI71" i="6"/>
  <c r="Y89" i="6"/>
  <c r="AG89" i="6"/>
  <c r="AA100" i="6"/>
  <c r="V100" i="6"/>
  <c r="AD100" i="6"/>
  <c r="U111" i="6"/>
  <c r="AC111" i="6"/>
  <c r="W122" i="6"/>
  <c r="AE122" i="6"/>
  <c r="Y133" i="6"/>
  <c r="AG133" i="6"/>
  <c r="AD14" i="6"/>
  <c r="W15" i="6"/>
  <c r="AE15" i="6"/>
  <c r="X29" i="6"/>
  <c r="AF29" i="6"/>
  <c r="AI25" i="6"/>
  <c r="V37" i="6"/>
  <c r="AD37" i="6"/>
  <c r="AI34" i="6"/>
  <c r="U41" i="6"/>
  <c r="AC41" i="6"/>
  <c r="X56" i="6"/>
  <c r="AF56" i="6"/>
  <c r="AI52" i="6"/>
  <c r="AI61" i="6"/>
  <c r="X78" i="6"/>
  <c r="AF78" i="6"/>
  <c r="Z89" i="6"/>
  <c r="AH89" i="6"/>
  <c r="AI81" i="6"/>
  <c r="AI90" i="6"/>
  <c r="AB100" i="6"/>
  <c r="AI98" i="6"/>
  <c r="V111" i="6"/>
  <c r="AI107" i="6"/>
  <c r="X122" i="6"/>
  <c r="AF122" i="6"/>
  <c r="AI116" i="6"/>
  <c r="AI122" i="6" s="1"/>
  <c r="Z133" i="6"/>
  <c r="AH133" i="6"/>
  <c r="AI125" i="6"/>
  <c r="AI131" i="6"/>
  <c r="V14" i="6"/>
  <c r="AB5" i="6"/>
  <c r="AB6" i="6"/>
  <c r="AB7" i="6"/>
  <c r="AB8" i="6"/>
  <c r="AB9" i="6"/>
  <c r="AB11" i="6"/>
  <c r="U12" i="6"/>
  <c r="AC12" i="6"/>
  <c r="W14" i="6"/>
  <c r="AE14" i="6"/>
  <c r="X15" i="6"/>
  <c r="AF15" i="6"/>
  <c r="Y29" i="6"/>
  <c r="AG29" i="6"/>
  <c r="W37" i="6"/>
  <c r="AE37" i="6"/>
  <c r="Y56" i="6"/>
  <c r="AG56" i="6"/>
  <c r="AI51" i="6"/>
  <c r="W67" i="6"/>
  <c r="AE67" i="6"/>
  <c r="Y78" i="6"/>
  <c r="AG78" i="6"/>
  <c r="AI69" i="6"/>
  <c r="AA89" i="6"/>
  <c r="V89" i="6"/>
  <c r="AD89" i="6"/>
  <c r="U100" i="6"/>
  <c r="AC100" i="6"/>
  <c r="W111" i="6"/>
  <c r="AE111" i="6"/>
  <c r="Y122" i="6"/>
  <c r="AG122" i="6"/>
  <c r="AA133" i="6"/>
  <c r="AI124" i="6"/>
  <c r="AD29" i="6"/>
  <c r="V56" i="6"/>
  <c r="AB12" i="6"/>
  <c r="D16" i="6"/>
  <c r="L16" i="6"/>
  <c r="U6" i="6"/>
  <c r="AC6" i="6"/>
  <c r="U7" i="6"/>
  <c r="AC7" i="6"/>
  <c r="U8" i="6"/>
  <c r="AC8" i="6"/>
  <c r="U9" i="6"/>
  <c r="AC9" i="6"/>
  <c r="U11" i="6"/>
  <c r="AC11" i="6"/>
  <c r="V12" i="6"/>
  <c r="AD12" i="6"/>
  <c r="AE13" i="6"/>
  <c r="X14" i="6"/>
  <c r="AF14" i="6"/>
  <c r="Y15" i="6"/>
  <c r="AG15" i="6"/>
  <c r="Z29" i="6"/>
  <c r="AH29" i="6"/>
  <c r="X37" i="6"/>
  <c r="AF37" i="6"/>
  <c r="AI32" i="6"/>
  <c r="Z56" i="6"/>
  <c r="AH56" i="6"/>
  <c r="AI50" i="6"/>
  <c r="Z78" i="6"/>
  <c r="AI68" i="6"/>
  <c r="AI78" i="6" s="1"/>
  <c r="AB89" i="6"/>
  <c r="X111" i="6"/>
  <c r="AF111" i="6"/>
  <c r="Z122" i="6"/>
  <c r="AH122" i="6"/>
  <c r="AB133" i="6"/>
  <c r="T37" i="6"/>
  <c r="X89" i="6"/>
  <c r="AD9" i="6"/>
  <c r="AD11" i="6"/>
  <c r="W12" i="6"/>
  <c r="AE12" i="6"/>
  <c r="AF13" i="6"/>
  <c r="Y14" i="6"/>
  <c r="AG14" i="6"/>
  <c r="Z15" i="6"/>
  <c r="AH15" i="6"/>
  <c r="AA29" i="6"/>
  <c r="Y37" i="6"/>
  <c r="AG37" i="6"/>
  <c r="AI31" i="6"/>
  <c r="AI40" i="6"/>
  <c r="AA56" i="6"/>
  <c r="AI49" i="6"/>
  <c r="AA78" i="6"/>
  <c r="V78" i="6"/>
  <c r="AD78" i="6"/>
  <c r="U89" i="6"/>
  <c r="AC89" i="6"/>
  <c r="AI86" i="6"/>
  <c r="W100" i="6"/>
  <c r="AE100" i="6"/>
  <c r="AI95" i="6"/>
  <c r="Y111" i="6"/>
  <c r="AG111" i="6"/>
  <c r="AA122" i="6"/>
  <c r="AD122" i="6"/>
  <c r="U133" i="6"/>
  <c r="AC133" i="6"/>
  <c r="AB11" i="2"/>
  <c r="AB12" i="2"/>
  <c r="U13" i="2"/>
  <c r="AC13" i="2"/>
  <c r="AB14" i="2"/>
  <c r="AG14" i="2"/>
  <c r="AA29" i="2"/>
  <c r="Y37" i="2"/>
  <c r="AG37" i="2"/>
  <c r="AI31" i="2"/>
  <c r="X41" i="2"/>
  <c r="AF41" i="2"/>
  <c r="AI40" i="2"/>
  <c r="AA56" i="2"/>
  <c r="AI49" i="2"/>
  <c r="Y67" i="2"/>
  <c r="AG67" i="2"/>
  <c r="AA78" i="2"/>
  <c r="AI69" i="2"/>
  <c r="U89" i="2"/>
  <c r="AC89" i="2"/>
  <c r="AI86" i="2"/>
  <c r="W100" i="2"/>
  <c r="AE100" i="2"/>
  <c r="AI95" i="2"/>
  <c r="Y111" i="2"/>
  <c r="AG111" i="2"/>
  <c r="AI104" i="2"/>
  <c r="AA122" i="2"/>
  <c r="AI113" i="2"/>
  <c r="AI119" i="2"/>
  <c r="U133" i="2"/>
  <c r="AC133" i="2"/>
  <c r="AI128" i="2"/>
  <c r="W10" i="2"/>
  <c r="AE10" i="2"/>
  <c r="W6" i="2"/>
  <c r="AE6" i="2"/>
  <c r="W7" i="2"/>
  <c r="AE7" i="2"/>
  <c r="W8" i="2"/>
  <c r="AE8" i="2"/>
  <c r="W9" i="2"/>
  <c r="AE9" i="2"/>
  <c r="U11" i="2"/>
  <c r="AC11" i="2"/>
  <c r="V13" i="2"/>
  <c r="AD13" i="2"/>
  <c r="U14" i="2"/>
  <c r="AC14" i="2"/>
  <c r="AB15" i="2"/>
  <c r="T29" i="2"/>
  <c r="AB29" i="2"/>
  <c r="Z37" i="2"/>
  <c r="Y41" i="2"/>
  <c r="AG41" i="2"/>
  <c r="T56" i="2"/>
  <c r="AB56" i="2"/>
  <c r="Z67" i="2"/>
  <c r="AI68" i="2"/>
  <c r="AB78" i="2"/>
  <c r="AI76" i="2"/>
  <c r="V89" i="2"/>
  <c r="AD89" i="2"/>
  <c r="AI85" i="2"/>
  <c r="X100" i="2"/>
  <c r="AF100" i="2"/>
  <c r="AI94" i="2"/>
  <c r="Z111" i="2"/>
  <c r="AH111" i="2"/>
  <c r="AI103" i="2"/>
  <c r="AI112" i="2"/>
  <c r="AB122" i="2"/>
  <c r="V133" i="2"/>
  <c r="AD133" i="2"/>
  <c r="AE13" i="2"/>
  <c r="X8" i="2"/>
  <c r="AF8" i="2"/>
  <c r="X9" i="2"/>
  <c r="AF9" i="2"/>
  <c r="V11" i="2"/>
  <c r="AD11" i="2"/>
  <c r="V12" i="2"/>
  <c r="AD12" i="2"/>
  <c r="V14" i="2"/>
  <c r="AD14" i="2"/>
  <c r="U15" i="2"/>
  <c r="AC15" i="2"/>
  <c r="U29" i="2"/>
  <c r="AC29" i="2"/>
  <c r="AI28" i="2"/>
  <c r="AA37" i="2"/>
  <c r="Z41" i="2"/>
  <c r="AI38" i="2"/>
  <c r="U56" i="2"/>
  <c r="AC56" i="2"/>
  <c r="AA67" i="2"/>
  <c r="U78" i="2"/>
  <c r="AC78" i="2"/>
  <c r="W89" i="2"/>
  <c r="AE89" i="2"/>
  <c r="Y100" i="2"/>
  <c r="AG100" i="2"/>
  <c r="AA111" i="2"/>
  <c r="U122" i="2"/>
  <c r="AC122" i="2"/>
  <c r="W133" i="2"/>
  <c r="AE133" i="2"/>
  <c r="AB13" i="2"/>
  <c r="Y5" i="2"/>
  <c r="AG5" i="2"/>
  <c r="Y6" i="2"/>
  <c r="AG6" i="2"/>
  <c r="Y7" i="2"/>
  <c r="AG7" i="2"/>
  <c r="Y8" i="2"/>
  <c r="AG8" i="2"/>
  <c r="Y9" i="2"/>
  <c r="AG9" i="2"/>
  <c r="W11" i="2"/>
  <c r="AE11" i="2"/>
  <c r="W12" i="2"/>
  <c r="AE12" i="2"/>
  <c r="X13" i="2"/>
  <c r="AF13" i="2"/>
  <c r="W14" i="2"/>
  <c r="AE14" i="2"/>
  <c r="V15" i="2"/>
  <c r="AD15" i="2"/>
  <c r="V29" i="2"/>
  <c r="AD29" i="2"/>
  <c r="AI27" i="2"/>
  <c r="T37" i="2"/>
  <c r="AB37" i="2"/>
  <c r="AI36" i="2"/>
  <c r="AA41" i="2"/>
  <c r="V56" i="2"/>
  <c r="AD56" i="2"/>
  <c r="AI48" i="2"/>
  <c r="T67" i="2"/>
  <c r="AB67" i="2"/>
  <c r="AI65" i="2"/>
  <c r="V78" i="2"/>
  <c r="AD78" i="2"/>
  <c r="X89" i="2"/>
  <c r="AF89" i="2"/>
  <c r="Z100" i="2"/>
  <c r="AH100" i="2"/>
  <c r="AI92" i="2"/>
  <c r="AI101" i="2"/>
  <c r="AB111" i="2"/>
  <c r="AI109" i="2"/>
  <c r="V122" i="2"/>
  <c r="AD122" i="2"/>
  <c r="X133" i="2"/>
  <c r="AF133" i="2"/>
  <c r="X11" i="2"/>
  <c r="AF11" i="2"/>
  <c r="X12" i="2"/>
  <c r="AF12" i="2"/>
  <c r="Y13" i="2"/>
  <c r="AG13" i="2"/>
  <c r="X14" i="2"/>
  <c r="AF14" i="2"/>
  <c r="AE15" i="2"/>
  <c r="W29" i="2"/>
  <c r="AE29" i="2"/>
  <c r="U37" i="2"/>
  <c r="AC37" i="2"/>
  <c r="AI35" i="2"/>
  <c r="W56" i="2"/>
  <c r="AE56" i="2"/>
  <c r="AI45" i="2"/>
  <c r="AI53" i="2"/>
  <c r="U67" i="2"/>
  <c r="AC67" i="2"/>
  <c r="AI62" i="2"/>
  <c r="AI64" i="2"/>
  <c r="W78" i="2"/>
  <c r="AE78" i="2"/>
  <c r="Y89" i="2"/>
  <c r="AG89" i="2"/>
  <c r="AA100" i="2"/>
  <c r="AI91" i="2"/>
  <c r="AI99" i="2"/>
  <c r="U111" i="2"/>
  <c r="AC111" i="2"/>
  <c r="AI108" i="2"/>
  <c r="W122" i="2"/>
  <c r="AE122" i="2"/>
  <c r="Y133" i="2"/>
  <c r="AG133" i="2"/>
  <c r="AI124" i="2"/>
  <c r="J16" i="2"/>
  <c r="AA6" i="2"/>
  <c r="AA7" i="2"/>
  <c r="AA8" i="2"/>
  <c r="AA9" i="2"/>
  <c r="Y11" i="2"/>
  <c r="AG11" i="2"/>
  <c r="Y12" i="2"/>
  <c r="AG12" i="2"/>
  <c r="Z13" i="2"/>
  <c r="AH13" i="2"/>
  <c r="X15" i="2"/>
  <c r="AF15" i="2"/>
  <c r="X29" i="2"/>
  <c r="AI25" i="2"/>
  <c r="V37" i="2"/>
  <c r="AD37" i="2"/>
  <c r="AI34" i="2"/>
  <c r="X56" i="2"/>
  <c r="AF56" i="2"/>
  <c r="AI44" i="2"/>
  <c r="AI52" i="2"/>
  <c r="V67" i="2"/>
  <c r="AD67" i="2"/>
  <c r="AI63" i="2"/>
  <c r="X78" i="2"/>
  <c r="AF78" i="2"/>
  <c r="Z89" i="2"/>
  <c r="AB100" i="2"/>
  <c r="V111" i="2"/>
  <c r="AD111" i="2"/>
  <c r="AI107" i="2"/>
  <c r="X122" i="2"/>
  <c r="AF122" i="2"/>
  <c r="Z133" i="2"/>
  <c r="C16" i="2"/>
  <c r="T16" i="2" s="1"/>
  <c r="AB6" i="2"/>
  <c r="AB7" i="2"/>
  <c r="AB8" i="2"/>
  <c r="AB9" i="2"/>
  <c r="G10" i="2"/>
  <c r="X10" i="2" s="1"/>
  <c r="Z11" i="2"/>
  <c r="AH11" i="2"/>
  <c r="Z12" i="2"/>
  <c r="AH12" i="2"/>
  <c r="AA13" i="2"/>
  <c r="Z14" i="2"/>
  <c r="AH14" i="2"/>
  <c r="Y15" i="2"/>
  <c r="AG15" i="2"/>
  <c r="AI24" i="2"/>
  <c r="Y56" i="2"/>
  <c r="AG56" i="2"/>
  <c r="AI43" i="2"/>
  <c r="W67" i="2"/>
  <c r="AE67" i="2"/>
  <c r="Y78" i="2"/>
  <c r="AG78" i="2"/>
  <c r="AA89" i="2"/>
  <c r="U100" i="2"/>
  <c r="AC100" i="2"/>
  <c r="W111" i="2"/>
  <c r="AE111" i="2"/>
  <c r="Y122" i="2"/>
  <c r="AG122" i="2"/>
  <c r="AA133" i="2"/>
  <c r="AI130" i="2"/>
  <c r="AB5" i="4"/>
  <c r="AB6" i="4"/>
  <c r="AB7" i="4"/>
  <c r="AB8" i="4"/>
  <c r="AB9" i="4"/>
  <c r="I10" i="4"/>
  <c r="Z11" i="4"/>
  <c r="AH11" i="4"/>
  <c r="AA12" i="4"/>
  <c r="Z13" i="4"/>
  <c r="AH13" i="4"/>
  <c r="Y14" i="4"/>
  <c r="AG14" i="4"/>
  <c r="Y15" i="4"/>
  <c r="AG15" i="4"/>
  <c r="Y67" i="4"/>
  <c r="AG67" i="4"/>
  <c r="AA78" i="4"/>
  <c r="U89" i="4"/>
  <c r="AC89" i="4"/>
  <c r="AI84" i="4"/>
  <c r="W100" i="4"/>
  <c r="AE100" i="4"/>
  <c r="AI93" i="4"/>
  <c r="Y111" i="4"/>
  <c r="AG111" i="4"/>
  <c r="AA122" i="4"/>
  <c r="U133" i="4"/>
  <c r="AC133" i="4"/>
  <c r="U6" i="4"/>
  <c r="AC6" i="4"/>
  <c r="U7" i="4"/>
  <c r="AC7" i="4"/>
  <c r="AC8" i="4"/>
  <c r="U9" i="4"/>
  <c r="AC9" i="4"/>
  <c r="AA11" i="4"/>
  <c r="AB12" i="4"/>
  <c r="AA13" i="4"/>
  <c r="Z14" i="4"/>
  <c r="AH14" i="4"/>
  <c r="Z15" i="4"/>
  <c r="AH15" i="4"/>
  <c r="AI23" i="4"/>
  <c r="AI29" i="4" s="1"/>
  <c r="AI30" i="4"/>
  <c r="AI37" i="4" s="1"/>
  <c r="AI38" i="4"/>
  <c r="AI41" i="4" s="1"/>
  <c r="AI42" i="4"/>
  <c r="Z67" i="4"/>
  <c r="AH67" i="4"/>
  <c r="AI59" i="4"/>
  <c r="T78" i="4"/>
  <c r="AB78" i="4"/>
  <c r="AI76" i="4"/>
  <c r="V89" i="4"/>
  <c r="AD89" i="4"/>
  <c r="AI83" i="4"/>
  <c r="X100" i="4"/>
  <c r="AF100" i="4"/>
  <c r="AI92" i="4"/>
  <c r="Z111" i="4"/>
  <c r="T122" i="4"/>
  <c r="AB122" i="4"/>
  <c r="AI120" i="4"/>
  <c r="V133" i="4"/>
  <c r="AD133" i="4"/>
  <c r="AI129" i="4"/>
  <c r="M16" i="4"/>
  <c r="M18" i="4" s="1"/>
  <c r="M19" i="4" s="1"/>
  <c r="AD7" i="4"/>
  <c r="AD8" i="4"/>
  <c r="V9" i="4"/>
  <c r="AD9" i="4"/>
  <c r="AB11" i="4"/>
  <c r="AB13" i="4"/>
  <c r="AA15" i="4"/>
  <c r="AA67" i="4"/>
  <c r="U78" i="4"/>
  <c r="AC78" i="4"/>
  <c r="AI75" i="4"/>
  <c r="W89" i="4"/>
  <c r="AE89" i="4"/>
  <c r="AI82" i="4"/>
  <c r="Y100" i="4"/>
  <c r="AG100" i="4"/>
  <c r="AA111" i="4"/>
  <c r="U122" i="4"/>
  <c r="AC122" i="4"/>
  <c r="W133" i="4"/>
  <c r="AE133" i="4"/>
  <c r="W6" i="4"/>
  <c r="AE6" i="4"/>
  <c r="W7" i="4"/>
  <c r="AE7" i="4"/>
  <c r="AE8" i="4"/>
  <c r="W9" i="4"/>
  <c r="AE9" i="4"/>
  <c r="V12" i="4"/>
  <c r="AD12" i="4"/>
  <c r="U13" i="4"/>
  <c r="AC13" i="4"/>
  <c r="AB14" i="4"/>
  <c r="AB15" i="4"/>
  <c r="AB67" i="4"/>
  <c r="V78" i="4"/>
  <c r="AD78" i="4"/>
  <c r="X89" i="4"/>
  <c r="AF89" i="4"/>
  <c r="AI81" i="4"/>
  <c r="Z100" i="4"/>
  <c r="T111" i="4"/>
  <c r="AB111" i="4"/>
  <c r="V122" i="4"/>
  <c r="AD122" i="4"/>
  <c r="X133" i="4"/>
  <c r="AF133" i="4"/>
  <c r="AI127" i="4"/>
  <c r="X6" i="4"/>
  <c r="AF6" i="4"/>
  <c r="X7" i="4"/>
  <c r="AF7" i="4"/>
  <c r="AF8" i="4"/>
  <c r="X9" i="4"/>
  <c r="AF9" i="4"/>
  <c r="AD11" i="4"/>
  <c r="V13" i="4"/>
  <c r="AD13" i="4"/>
  <c r="U14" i="4"/>
  <c r="AC14" i="4"/>
  <c r="U67" i="4"/>
  <c r="AC67" i="4"/>
  <c r="W78" i="4"/>
  <c r="AE78" i="4"/>
  <c r="Y89" i="4"/>
  <c r="AG89" i="4"/>
  <c r="AA100" i="4"/>
  <c r="U111" i="4"/>
  <c r="AC111" i="4"/>
  <c r="W122" i="4"/>
  <c r="AE122" i="4"/>
  <c r="Y133" i="4"/>
  <c r="AG133" i="4"/>
  <c r="Y6" i="4"/>
  <c r="AG6" i="4"/>
  <c r="Y7" i="4"/>
  <c r="AG7" i="4"/>
  <c r="AG8" i="4"/>
  <c r="Y9" i="4"/>
  <c r="AG9" i="4"/>
  <c r="AE11" i="4"/>
  <c r="X12" i="4"/>
  <c r="AF12" i="4"/>
  <c r="W13" i="4"/>
  <c r="AE13" i="4"/>
  <c r="V14" i="4"/>
  <c r="AD14" i="4"/>
  <c r="V15" i="4"/>
  <c r="AD15" i="4"/>
  <c r="V67" i="4"/>
  <c r="AD67" i="4"/>
  <c r="X78" i="4"/>
  <c r="AF78" i="4"/>
  <c r="AI70" i="4"/>
  <c r="Z89" i="4"/>
  <c r="T100" i="4"/>
  <c r="AB100" i="4"/>
  <c r="AI96" i="4"/>
  <c r="V111" i="4"/>
  <c r="AD111" i="4"/>
  <c r="X122" i="4"/>
  <c r="AF122" i="4"/>
  <c r="AI114" i="4"/>
  <c r="Z133" i="4"/>
  <c r="AH5" i="4"/>
  <c r="Z6" i="4"/>
  <c r="AH6" i="4"/>
  <c r="Z7" i="4"/>
  <c r="AH7" i="4"/>
  <c r="Z8" i="4"/>
  <c r="AH8" i="4"/>
  <c r="Z9" i="4"/>
  <c r="AH9" i="4"/>
  <c r="AF11" i="4"/>
  <c r="Y12" i="4"/>
  <c r="AG12" i="4"/>
  <c r="X13" i="4"/>
  <c r="AF13" i="4"/>
  <c r="W14" i="4"/>
  <c r="AE14" i="4"/>
  <c r="W15" i="4"/>
  <c r="AE15" i="4"/>
  <c r="W67" i="4"/>
  <c r="AE67" i="4"/>
  <c r="Y78" i="4"/>
  <c r="AG78" i="4"/>
  <c r="AA89" i="4"/>
  <c r="U100" i="4"/>
  <c r="AC100" i="4"/>
  <c r="AI95" i="4"/>
  <c r="W111" i="4"/>
  <c r="AE111" i="4"/>
  <c r="Y122" i="4"/>
  <c r="AG122" i="4"/>
  <c r="AA133" i="4"/>
  <c r="AH41" i="3"/>
  <c r="AI30" i="3"/>
  <c r="AI37" i="3" s="1"/>
  <c r="AI42" i="3"/>
  <c r="AI73" i="3"/>
  <c r="AI106" i="3"/>
  <c r="AI117" i="3"/>
  <c r="AI128" i="3"/>
  <c r="AI72" i="3"/>
  <c r="AI83" i="3"/>
  <c r="AI105" i="3"/>
  <c r="AI116" i="3"/>
  <c r="AI70" i="3"/>
  <c r="AI114" i="3"/>
  <c r="AI58" i="3"/>
  <c r="AI69" i="3"/>
  <c r="AI77" i="3"/>
  <c r="AI80" i="3"/>
  <c r="AI99" i="3"/>
  <c r="AI102" i="3"/>
  <c r="AI113" i="3"/>
  <c r="AI121" i="3"/>
  <c r="AI124" i="3"/>
  <c r="AI132" i="3"/>
  <c r="AI57" i="3"/>
  <c r="AI68" i="3"/>
  <c r="AI76" i="3"/>
  <c r="AI79" i="3"/>
  <c r="AI90" i="3"/>
  <c r="AI101" i="3"/>
  <c r="AI112" i="3"/>
  <c r="AI123" i="3"/>
  <c r="AH67" i="3"/>
  <c r="AH78" i="3"/>
  <c r="AH89" i="3"/>
  <c r="AH100" i="3"/>
  <c r="AH111" i="3"/>
  <c r="AH122" i="3"/>
  <c r="AH133" i="3"/>
  <c r="Z11" i="5"/>
  <c r="AH11" i="5"/>
  <c r="T41" i="5"/>
  <c r="AB41" i="5"/>
  <c r="AA11" i="5"/>
  <c r="AB12" i="5"/>
  <c r="V14" i="5"/>
  <c r="AD14" i="5"/>
  <c r="U41" i="5"/>
  <c r="AC41" i="5"/>
  <c r="X56" i="5"/>
  <c r="AF56" i="5"/>
  <c r="AI44" i="5"/>
  <c r="AI52" i="5"/>
  <c r="AI43" i="5"/>
  <c r="AI51" i="5"/>
  <c r="U11" i="5"/>
  <c r="AC11" i="5"/>
  <c r="AF14" i="5"/>
  <c r="V11" i="5"/>
  <c r="AD11" i="5"/>
  <c r="AI24" i="5"/>
  <c r="W11" i="5"/>
  <c r="AG13" i="5"/>
  <c r="Z37" i="5"/>
  <c r="AI39" i="5"/>
  <c r="J10" i="5"/>
  <c r="X11" i="5"/>
  <c r="AF11" i="5"/>
  <c r="AI47" i="5"/>
  <c r="AI55" i="5"/>
  <c r="AI82" i="5"/>
  <c r="AE13" i="5"/>
  <c r="AB13" i="5"/>
  <c r="Z15" i="5"/>
  <c r="AH15" i="5"/>
  <c r="AA29" i="5"/>
  <c r="Y37" i="5"/>
  <c r="AG37" i="5"/>
  <c r="AI31" i="5"/>
  <c r="V56" i="5"/>
  <c r="AD56" i="5"/>
  <c r="AI46" i="5"/>
  <c r="AI54" i="5"/>
  <c r="AB67" i="5"/>
  <c r="AI63" i="5"/>
  <c r="V78" i="5"/>
  <c r="AD78" i="5"/>
  <c r="AI72" i="5"/>
  <c r="X89" i="5"/>
  <c r="AF89" i="5"/>
  <c r="AI81" i="5"/>
  <c r="Z100" i="5"/>
  <c r="T111" i="5"/>
  <c r="AB111" i="5"/>
  <c r="AI107" i="5"/>
  <c r="V122" i="5"/>
  <c r="AD122" i="5"/>
  <c r="AI116" i="5"/>
  <c r="X133" i="5"/>
  <c r="AF133" i="5"/>
  <c r="AI125" i="5"/>
  <c r="U14" i="5"/>
  <c r="AC14" i="5"/>
  <c r="T29" i="5"/>
  <c r="AB29" i="5"/>
  <c r="AI30" i="5"/>
  <c r="W56" i="5"/>
  <c r="AE56" i="5"/>
  <c r="AI45" i="5"/>
  <c r="AI53" i="5"/>
  <c r="V29" i="5"/>
  <c r="AD29" i="5"/>
  <c r="T37" i="5"/>
  <c r="AB37" i="5"/>
  <c r="Y56" i="5"/>
  <c r="AG56" i="5"/>
  <c r="AE11" i="5"/>
  <c r="X12" i="5"/>
  <c r="AF12" i="5"/>
  <c r="X14" i="5"/>
  <c r="V15" i="5"/>
  <c r="AD15" i="5"/>
  <c r="W29" i="5"/>
  <c r="AE29" i="5"/>
  <c r="U37" i="5"/>
  <c r="AC37" i="5"/>
  <c r="AI35" i="5"/>
  <c r="AI38" i="5"/>
  <c r="Z56" i="5"/>
  <c r="AH56" i="5"/>
  <c r="AI50" i="5"/>
  <c r="Y13" i="5"/>
  <c r="W15" i="5"/>
  <c r="AE15" i="5"/>
  <c r="X29" i="5"/>
  <c r="AF29" i="5"/>
  <c r="V37" i="5"/>
  <c r="AD37" i="5"/>
  <c r="AI34" i="5"/>
  <c r="AA56" i="5"/>
  <c r="AI49" i="5"/>
  <c r="Z6" i="5"/>
  <c r="AH6" i="5"/>
  <c r="Z7" i="5"/>
  <c r="AH7" i="5"/>
  <c r="Z8" i="5"/>
  <c r="AH8" i="5"/>
  <c r="Z9" i="5"/>
  <c r="AH9" i="5"/>
  <c r="AH12" i="5"/>
  <c r="Z13" i="5"/>
  <c r="AH13" i="5"/>
  <c r="Z14" i="5"/>
  <c r="AH14" i="5"/>
  <c r="X15" i="5"/>
  <c r="AF15" i="5"/>
  <c r="Y29" i="5"/>
  <c r="AG29" i="5"/>
  <c r="W37" i="5"/>
  <c r="AE37" i="5"/>
  <c r="AI33" i="5"/>
  <c r="T56" i="5"/>
  <c r="AB56" i="5"/>
  <c r="AI48" i="5"/>
  <c r="Z29" i="5"/>
  <c r="AH29" i="5"/>
  <c r="X37" i="5"/>
  <c r="AF37" i="5"/>
  <c r="U56" i="5"/>
  <c r="AC56" i="5"/>
  <c r="AA6" i="5"/>
  <c r="AA7" i="5"/>
  <c r="AA8" i="5"/>
  <c r="AA9" i="5"/>
  <c r="Y11" i="5"/>
  <c r="AG11" i="5"/>
  <c r="V12" i="5"/>
  <c r="AD12" i="5"/>
  <c r="AA13" i="5"/>
  <c r="T13" i="5"/>
  <c r="AB14" i="5"/>
  <c r="Y15" i="5"/>
  <c r="AG15" i="5"/>
  <c r="AH37" i="5"/>
  <c r="U67" i="5"/>
  <c r="AC67" i="5"/>
  <c r="W78" i="5"/>
  <c r="AE78" i="5"/>
  <c r="AI71" i="5"/>
  <c r="Y89" i="5"/>
  <c r="AG89" i="5"/>
  <c r="AA100" i="5"/>
  <c r="AI97" i="5"/>
  <c r="U111" i="5"/>
  <c r="AC111" i="5"/>
  <c r="AI106" i="5"/>
  <c r="W122" i="5"/>
  <c r="AE122" i="5"/>
  <c r="AI115" i="5"/>
  <c r="Y133" i="5"/>
  <c r="AG133" i="5"/>
  <c r="AB5" i="5"/>
  <c r="AB6" i="5"/>
  <c r="C10" i="5"/>
  <c r="T10" i="5" s="1"/>
  <c r="K10" i="5"/>
  <c r="AB8" i="5"/>
  <c r="AB9" i="5"/>
  <c r="V13" i="5"/>
  <c r="Z89" i="5"/>
  <c r="T100" i="5"/>
  <c r="AB100" i="5"/>
  <c r="V111" i="5"/>
  <c r="AD111" i="5"/>
  <c r="X122" i="5"/>
  <c r="AF122" i="5"/>
  <c r="Z133" i="5"/>
  <c r="U5" i="5"/>
  <c r="AC5" i="5"/>
  <c r="U6" i="5"/>
  <c r="AC6" i="5"/>
  <c r="U7" i="5"/>
  <c r="AC7" i="5"/>
  <c r="U8" i="5"/>
  <c r="AC8" i="5"/>
  <c r="U9" i="5"/>
  <c r="AC9" i="5"/>
  <c r="L10" i="5"/>
  <c r="U13" i="5"/>
  <c r="AC13" i="5"/>
  <c r="W13" i="5"/>
  <c r="W67" i="5"/>
  <c r="AE67" i="5"/>
  <c r="Y78" i="5"/>
  <c r="AG78" i="5"/>
  <c r="AA89" i="5"/>
  <c r="U100" i="5"/>
  <c r="AC100" i="5"/>
  <c r="W111" i="5"/>
  <c r="AE111" i="5"/>
  <c r="Y122" i="5"/>
  <c r="AG122" i="5"/>
  <c r="AA133" i="5"/>
  <c r="V5" i="5"/>
  <c r="AD5" i="5"/>
  <c r="V6" i="5"/>
  <c r="AD6" i="5"/>
  <c r="V7" i="5"/>
  <c r="AD7" i="5"/>
  <c r="V8" i="5"/>
  <c r="AD8" i="5"/>
  <c r="V9" i="5"/>
  <c r="AD9" i="5"/>
  <c r="AB11" i="5"/>
  <c r="Y12" i="5"/>
  <c r="AG12" i="5"/>
  <c r="W14" i="5"/>
  <c r="AE14" i="5"/>
  <c r="AC15" i="5"/>
  <c r="AB15" i="5"/>
  <c r="X67" i="5"/>
  <c r="AF67" i="5"/>
  <c r="AI59" i="5"/>
  <c r="T89" i="5"/>
  <c r="AB89" i="5"/>
  <c r="AI85" i="5"/>
  <c r="V100" i="5"/>
  <c r="AD100" i="5"/>
  <c r="AI94" i="5"/>
  <c r="X111" i="5"/>
  <c r="AF111" i="5"/>
  <c r="AI103" i="5"/>
  <c r="Z122" i="5"/>
  <c r="T133" i="5"/>
  <c r="AB133" i="5"/>
  <c r="AI129" i="5"/>
  <c r="W5" i="5"/>
  <c r="AE5" i="5"/>
  <c r="W6" i="5"/>
  <c r="AE6" i="5"/>
  <c r="W7" i="5"/>
  <c r="AE7" i="5"/>
  <c r="W8" i="5"/>
  <c r="AE8" i="5"/>
  <c r="W9" i="5"/>
  <c r="AE9" i="5"/>
  <c r="Y67" i="5"/>
  <c r="AG67" i="5"/>
  <c r="AA78" i="5"/>
  <c r="AI75" i="5"/>
  <c r="U89" i="5"/>
  <c r="AC89" i="5"/>
  <c r="AI84" i="5"/>
  <c r="W100" i="5"/>
  <c r="AE100" i="5"/>
  <c r="AI93" i="5"/>
  <c r="Y111" i="5"/>
  <c r="AG111" i="5"/>
  <c r="AA122" i="5"/>
  <c r="AI119" i="5"/>
  <c r="U133" i="5"/>
  <c r="AC133" i="5"/>
  <c r="AI128" i="5"/>
  <c r="G16" i="5"/>
  <c r="O16" i="5"/>
  <c r="X6" i="5"/>
  <c r="AF6" i="5"/>
  <c r="X7" i="5"/>
  <c r="AF7" i="5"/>
  <c r="X8" i="5"/>
  <c r="AF8" i="5"/>
  <c r="X9" i="5"/>
  <c r="AF9" i="5"/>
  <c r="AA12" i="5"/>
  <c r="X13" i="5"/>
  <c r="AF13" i="5"/>
  <c r="AD13" i="5"/>
  <c r="AI23" i="5"/>
  <c r="AI42" i="5"/>
  <c r="Z67" i="5"/>
  <c r="AI57" i="5"/>
  <c r="T67" i="5"/>
  <c r="AI65" i="5"/>
  <c r="T78" i="5"/>
  <c r="AB78" i="5"/>
  <c r="AI74" i="5"/>
  <c r="V89" i="5"/>
  <c r="AD89" i="5"/>
  <c r="AI83" i="5"/>
  <c r="X100" i="5"/>
  <c r="AF100" i="5"/>
  <c r="AI92" i="5"/>
  <c r="Z111" i="5"/>
  <c r="T122" i="5"/>
  <c r="AB122" i="5"/>
  <c r="AI118" i="5"/>
  <c r="V133" i="5"/>
  <c r="AD133" i="5"/>
  <c r="AI127" i="5"/>
  <c r="H16" i="5"/>
  <c r="P16" i="5"/>
  <c r="Y7" i="5"/>
  <c r="AG7" i="5"/>
  <c r="Y8" i="5"/>
  <c r="AG8" i="5"/>
  <c r="Y9" i="5"/>
  <c r="AG9" i="5"/>
  <c r="AE12" i="5"/>
  <c r="Z12" i="5"/>
  <c r="AA67" i="5"/>
  <c r="U78" i="5"/>
  <c r="AC78" i="5"/>
  <c r="W89" i="5"/>
  <c r="AE89" i="5"/>
  <c r="Y100" i="5"/>
  <c r="AG100" i="5"/>
  <c r="AA111" i="5"/>
  <c r="U122" i="5"/>
  <c r="AC122" i="5"/>
  <c r="W133" i="5"/>
  <c r="AE133" i="5"/>
  <c r="U7" i="3"/>
  <c r="U9" i="3"/>
  <c r="W5" i="3"/>
  <c r="AE5" i="3"/>
  <c r="W6" i="3"/>
  <c r="AE6" i="3"/>
  <c r="W7" i="3"/>
  <c r="AE7" i="3"/>
  <c r="W8" i="3"/>
  <c r="AE8" i="3"/>
  <c r="W9" i="3"/>
  <c r="AE9" i="3"/>
  <c r="AA11" i="3"/>
  <c r="T11" i="3"/>
  <c r="AF12" i="3"/>
  <c r="AA13" i="3"/>
  <c r="V14" i="3"/>
  <c r="AD14" i="3"/>
  <c r="X5" i="3"/>
  <c r="AF5" i="3"/>
  <c r="X6" i="3"/>
  <c r="AF6" i="3"/>
  <c r="X7" i="3"/>
  <c r="AF7" i="3"/>
  <c r="X8" i="3"/>
  <c r="AF8" i="3"/>
  <c r="X9" i="3"/>
  <c r="AF9" i="3"/>
  <c r="AB13" i="3"/>
  <c r="W14" i="3"/>
  <c r="AE14" i="3"/>
  <c r="AH14" i="3"/>
  <c r="AB5" i="3"/>
  <c r="Y5" i="3"/>
  <c r="AG5" i="3"/>
  <c r="Y6" i="3"/>
  <c r="AG6" i="3"/>
  <c r="Y7" i="3"/>
  <c r="AG7" i="3"/>
  <c r="Y8" i="3"/>
  <c r="AG8" i="3"/>
  <c r="Y9" i="3"/>
  <c r="AG9" i="3"/>
  <c r="U11" i="3"/>
  <c r="AC11" i="3"/>
  <c r="AH12" i="3"/>
  <c r="U13" i="3"/>
  <c r="AC13" i="3"/>
  <c r="Z6" i="3"/>
  <c r="AH6" i="3"/>
  <c r="Z7" i="3"/>
  <c r="AH7" i="3"/>
  <c r="Z8" i="3"/>
  <c r="AH8" i="3"/>
  <c r="Z9" i="3"/>
  <c r="AH9" i="3"/>
  <c r="V11" i="3"/>
  <c r="AD11" i="3"/>
  <c r="AA12" i="3"/>
  <c r="Y14" i="3"/>
  <c r="AG14" i="3"/>
  <c r="AA6" i="3"/>
  <c r="AA7" i="3"/>
  <c r="AA8" i="3"/>
  <c r="AA9" i="3"/>
  <c r="W11" i="3"/>
  <c r="AE11" i="3"/>
  <c r="W13" i="3"/>
  <c r="AE13" i="3"/>
  <c r="V15" i="3"/>
  <c r="AD15" i="3"/>
  <c r="AB7" i="3"/>
  <c r="AB8" i="3"/>
  <c r="AB9" i="3"/>
  <c r="X14" i="3"/>
  <c r="AC6" i="3"/>
  <c r="AC7" i="3"/>
  <c r="U8" i="3"/>
  <c r="AC8" i="3"/>
  <c r="AB14" i="3"/>
  <c r="AC9" i="3"/>
  <c r="V6" i="3"/>
  <c r="AD6" i="3"/>
  <c r="V7" i="3"/>
  <c r="AD7" i="3"/>
  <c r="V8" i="3"/>
  <c r="AD8" i="3"/>
  <c r="V9" i="3"/>
  <c r="AD9" i="3"/>
  <c r="N10" i="3"/>
  <c r="Z13" i="3"/>
  <c r="AH13" i="3"/>
  <c r="U14" i="3"/>
  <c r="AC14" i="3"/>
  <c r="AI133" i="8"/>
  <c r="Z6" i="8"/>
  <c r="AC13" i="8"/>
  <c r="V5" i="8"/>
  <c r="AD5" i="8"/>
  <c r="J10" i="8"/>
  <c r="F16" i="8"/>
  <c r="N16" i="8"/>
  <c r="H16" i="8"/>
  <c r="Y5" i="8"/>
  <c r="AH6" i="8"/>
  <c r="U13" i="8"/>
  <c r="W5" i="8"/>
  <c r="AE5" i="8"/>
  <c r="C10" i="8"/>
  <c r="AE10" i="8" s="1"/>
  <c r="K10" i="8"/>
  <c r="G16" i="8"/>
  <c r="O16" i="8"/>
  <c r="X5" i="8"/>
  <c r="AG6" i="8"/>
  <c r="AG5" i="8"/>
  <c r="Z5" i="8"/>
  <c r="AH5" i="8"/>
  <c r="T12" i="8"/>
  <c r="J16" i="8"/>
  <c r="O10" i="8"/>
  <c r="AA11" i="8"/>
  <c r="U12" i="8"/>
  <c r="AC12" i="8"/>
  <c r="W13" i="8"/>
  <c r="AE13" i="8"/>
  <c r="AA15" i="8"/>
  <c r="C16" i="8"/>
  <c r="T16" i="8" s="1"/>
  <c r="K16" i="8"/>
  <c r="T11" i="8"/>
  <c r="T15" i="8"/>
  <c r="D16" i="8"/>
  <c r="E18" i="8" s="1"/>
  <c r="E19" i="8" s="1"/>
  <c r="L16" i="8"/>
  <c r="M18" i="8" s="1"/>
  <c r="M19" i="8" s="1"/>
  <c r="U11" i="8"/>
  <c r="W12" i="8"/>
  <c r="Y13" i="8"/>
  <c r="U15" i="8"/>
  <c r="N18" i="7"/>
  <c r="N19" i="7" s="1"/>
  <c r="V5" i="7"/>
  <c r="AE6" i="7"/>
  <c r="F16" i="7"/>
  <c r="W5" i="7"/>
  <c r="AE5" i="7"/>
  <c r="C10" i="7"/>
  <c r="T10" i="7" s="1"/>
  <c r="K10" i="7"/>
  <c r="G16" i="7"/>
  <c r="O16" i="7"/>
  <c r="X5" i="7"/>
  <c r="AF5" i="7"/>
  <c r="D10" i="7"/>
  <c r="L10" i="7"/>
  <c r="T13" i="7"/>
  <c r="H16" i="7"/>
  <c r="P16" i="7"/>
  <c r="AD5" i="7"/>
  <c r="Y5" i="7"/>
  <c r="AG5" i="7"/>
  <c r="E10" i="7"/>
  <c r="M10" i="7"/>
  <c r="Y11" i="7"/>
  <c r="AG11" i="7"/>
  <c r="U13" i="7"/>
  <c r="W14" i="7"/>
  <c r="I16" i="7"/>
  <c r="Q16" i="7"/>
  <c r="Z5" i="7"/>
  <c r="AH5" i="7"/>
  <c r="T12" i="7"/>
  <c r="J16" i="7"/>
  <c r="C16" i="7"/>
  <c r="T16" i="7" s="1"/>
  <c r="K16" i="7"/>
  <c r="AI58" i="7"/>
  <c r="AI66" i="7"/>
  <c r="AI69" i="7"/>
  <c r="AI77" i="7"/>
  <c r="AI80" i="7"/>
  <c r="AI88" i="7"/>
  <c r="AI91" i="7"/>
  <c r="AI99" i="7"/>
  <c r="AI102" i="7"/>
  <c r="AI110" i="7"/>
  <c r="AI113" i="7"/>
  <c r="AI121" i="7"/>
  <c r="AI124" i="7"/>
  <c r="AI132" i="7"/>
  <c r="T11" i="7"/>
  <c r="D16" i="7"/>
  <c r="L16" i="7"/>
  <c r="AH29" i="7"/>
  <c r="AH37" i="7"/>
  <c r="AH41" i="7"/>
  <c r="AI57" i="7"/>
  <c r="AI65" i="7"/>
  <c r="AI68" i="7"/>
  <c r="AI76" i="7"/>
  <c r="AI79" i="7"/>
  <c r="AI87" i="7"/>
  <c r="AI90" i="7"/>
  <c r="AI98" i="7"/>
  <c r="AI101" i="7"/>
  <c r="AI109" i="7"/>
  <c r="AI112" i="7"/>
  <c r="AI120" i="7"/>
  <c r="AI123" i="7"/>
  <c r="AI131" i="7"/>
  <c r="AI42" i="7"/>
  <c r="AI64" i="7"/>
  <c r="AI75" i="7"/>
  <c r="AI86" i="7"/>
  <c r="AI97" i="7"/>
  <c r="AI108" i="7"/>
  <c r="AI119" i="7"/>
  <c r="AI130" i="7"/>
  <c r="AH67" i="7"/>
  <c r="AH78" i="7"/>
  <c r="AH89" i="7"/>
  <c r="AH100" i="7"/>
  <c r="AH111" i="7"/>
  <c r="AH122" i="7"/>
  <c r="AH133" i="7"/>
  <c r="U5" i="6"/>
  <c r="AC5" i="6"/>
  <c r="I10" i="6"/>
  <c r="Q10" i="6"/>
  <c r="E16" i="6"/>
  <c r="M16" i="6"/>
  <c r="AI23" i="6"/>
  <c r="AI30" i="6"/>
  <c r="AI38" i="6"/>
  <c r="AI42" i="6"/>
  <c r="T67" i="6"/>
  <c r="AB67" i="6"/>
  <c r="V5" i="6"/>
  <c r="AD5" i="6"/>
  <c r="J10" i="6"/>
  <c r="F16" i="6"/>
  <c r="N16" i="6"/>
  <c r="U67" i="6"/>
  <c r="AC67" i="6"/>
  <c r="W5" i="6"/>
  <c r="AE5" i="6"/>
  <c r="C10" i="6"/>
  <c r="T10" i="6" s="1"/>
  <c r="K10" i="6"/>
  <c r="G16" i="6"/>
  <c r="O16" i="6"/>
  <c r="X5" i="6"/>
  <c r="AF5" i="6"/>
  <c r="D10" i="6"/>
  <c r="L10" i="6"/>
  <c r="H16" i="6"/>
  <c r="P16" i="6"/>
  <c r="Y5" i="6"/>
  <c r="AG5" i="6"/>
  <c r="I16" i="6"/>
  <c r="Q16" i="6"/>
  <c r="X67" i="6"/>
  <c r="AF67" i="6"/>
  <c r="AI59" i="6"/>
  <c r="J16" i="6"/>
  <c r="Y67" i="6"/>
  <c r="AG67" i="6"/>
  <c r="AI58" i="6"/>
  <c r="C16" i="6"/>
  <c r="T16" i="6" s="1"/>
  <c r="K16" i="6"/>
  <c r="AI57" i="6"/>
  <c r="AH67" i="6"/>
  <c r="T89" i="6"/>
  <c r="T100" i="6"/>
  <c r="T111" i="6"/>
  <c r="T122" i="6"/>
  <c r="T133" i="6"/>
  <c r="AH78" i="6"/>
  <c r="Z10" i="5"/>
  <c r="Y5" i="5"/>
  <c r="AG5" i="5"/>
  <c r="E10" i="5"/>
  <c r="M10" i="5"/>
  <c r="I16" i="5"/>
  <c r="Q16" i="5"/>
  <c r="AI58" i="5"/>
  <c r="AI66" i="5"/>
  <c r="X5" i="5"/>
  <c r="AF5" i="5"/>
  <c r="Y6" i="5"/>
  <c r="AG6" i="5"/>
  <c r="Z5" i="5"/>
  <c r="AH5" i="5"/>
  <c r="T7" i="5"/>
  <c r="AB7" i="5"/>
  <c r="F10" i="5"/>
  <c r="N10" i="5"/>
  <c r="J16" i="5"/>
  <c r="AA5" i="5"/>
  <c r="G10" i="5"/>
  <c r="O10" i="5"/>
  <c r="AF10" i="5" s="1"/>
  <c r="U12" i="5"/>
  <c r="AC12" i="5"/>
  <c r="Y14" i="5"/>
  <c r="AG14" i="5"/>
  <c r="AA15" i="5"/>
  <c r="C16" i="5"/>
  <c r="T16" i="5" s="1"/>
  <c r="K16" i="5"/>
  <c r="T15" i="5"/>
  <c r="D16" i="5"/>
  <c r="L16" i="5"/>
  <c r="X78" i="5"/>
  <c r="AF78" i="5"/>
  <c r="W12" i="5"/>
  <c r="AA14" i="5"/>
  <c r="U15" i="5"/>
  <c r="E16" i="5"/>
  <c r="M16" i="5"/>
  <c r="AI62" i="5"/>
  <c r="AI69" i="5"/>
  <c r="AI77" i="5"/>
  <c r="AI80" i="5"/>
  <c r="AI88" i="5"/>
  <c r="AI91" i="5"/>
  <c r="AI99" i="5"/>
  <c r="AI102" i="5"/>
  <c r="AI110" i="5"/>
  <c r="AI113" i="5"/>
  <c r="AI121" i="5"/>
  <c r="AI124" i="5"/>
  <c r="AI132" i="5"/>
  <c r="F16" i="5"/>
  <c r="N16" i="5"/>
  <c r="O18" i="5" s="1"/>
  <c r="O19" i="5" s="1"/>
  <c r="V67" i="5"/>
  <c r="AD67" i="5"/>
  <c r="AI61" i="5"/>
  <c r="Z78" i="5"/>
  <c r="AI68" i="5"/>
  <c r="AH78" i="5"/>
  <c r="AI76" i="5"/>
  <c r="AI79" i="5"/>
  <c r="AI87" i="5"/>
  <c r="AI90" i="5"/>
  <c r="AI98" i="5"/>
  <c r="AI101" i="5"/>
  <c r="AI109" i="5"/>
  <c r="AI112" i="5"/>
  <c r="AI120" i="5"/>
  <c r="AI123" i="5"/>
  <c r="AI131" i="5"/>
  <c r="AH67" i="5"/>
  <c r="AH89" i="5"/>
  <c r="AH100" i="5"/>
  <c r="AH111" i="5"/>
  <c r="AH122" i="5"/>
  <c r="AH133" i="5"/>
  <c r="AC5" i="4"/>
  <c r="U11" i="4"/>
  <c r="E16" i="4"/>
  <c r="V5" i="4"/>
  <c r="AD5" i="4"/>
  <c r="J10" i="4"/>
  <c r="F16" i="4"/>
  <c r="N16" i="4"/>
  <c r="U5" i="4"/>
  <c r="AC15" i="4"/>
  <c r="W5" i="4"/>
  <c r="AE5" i="4"/>
  <c r="C10" i="4"/>
  <c r="T10" i="4" s="1"/>
  <c r="K10" i="4"/>
  <c r="G16" i="4"/>
  <c r="O16" i="4"/>
  <c r="X5" i="4"/>
  <c r="AF5" i="4"/>
  <c r="D10" i="4"/>
  <c r="L10" i="4"/>
  <c r="H16" i="4"/>
  <c r="P16" i="4"/>
  <c r="AD6" i="4"/>
  <c r="Y5" i="4"/>
  <c r="AG5" i="4"/>
  <c r="I16" i="4"/>
  <c r="Q16" i="4"/>
  <c r="J16" i="4"/>
  <c r="AI66" i="4"/>
  <c r="AI69" i="4"/>
  <c r="AI80" i="4"/>
  <c r="AI88" i="4"/>
  <c r="AI91" i="4"/>
  <c r="AI102" i="4"/>
  <c r="AI110" i="4"/>
  <c r="AI113" i="4"/>
  <c r="AI124" i="4"/>
  <c r="AI132" i="4"/>
  <c r="C16" i="4"/>
  <c r="T16" i="4" s="1"/>
  <c r="K16" i="4"/>
  <c r="L18" i="4" s="1"/>
  <c r="L19" i="4" s="1"/>
  <c r="AI65" i="4"/>
  <c r="T67" i="4"/>
  <c r="AI68" i="4"/>
  <c r="AI79" i="4"/>
  <c r="AI87" i="4"/>
  <c r="AI90" i="4"/>
  <c r="AI98" i="4"/>
  <c r="AI101" i="4"/>
  <c r="AI112" i="4"/>
  <c r="AI123" i="4"/>
  <c r="AI131" i="4"/>
  <c r="AC11" i="4"/>
  <c r="U15" i="4"/>
  <c r="AH78" i="4"/>
  <c r="AH89" i="4"/>
  <c r="AH100" i="4"/>
  <c r="AH111" i="4"/>
  <c r="AH122" i="4"/>
  <c r="AH133" i="4"/>
  <c r="AA16" i="2"/>
  <c r="AB10" i="2"/>
  <c r="K16" i="2"/>
  <c r="T5" i="2"/>
  <c r="AB5" i="2"/>
  <c r="H10" i="2"/>
  <c r="Y10" i="2" s="1"/>
  <c r="P10" i="2"/>
  <c r="AG10" i="2" s="1"/>
  <c r="D16" i="2"/>
  <c r="L16" i="2"/>
  <c r="AH29" i="2"/>
  <c r="AH37" i="2"/>
  <c r="AH41" i="2"/>
  <c r="AI84" i="2"/>
  <c r="U5" i="2"/>
  <c r="AC5" i="2"/>
  <c r="I10" i="2"/>
  <c r="Z10" i="2" s="1"/>
  <c r="Q10" i="2"/>
  <c r="AH10" i="2" s="1"/>
  <c r="E16" i="2"/>
  <c r="M16" i="2"/>
  <c r="AI42" i="2"/>
  <c r="AI56" i="2" s="1"/>
  <c r="AI83" i="2"/>
  <c r="AI116" i="2"/>
  <c r="AI127" i="2"/>
  <c r="T6" i="2"/>
  <c r="V5" i="2"/>
  <c r="AD5" i="2"/>
  <c r="J10" i="2"/>
  <c r="AA10" i="2" s="1"/>
  <c r="F16" i="2"/>
  <c r="N16" i="2"/>
  <c r="AI60" i="2"/>
  <c r="AI71" i="2"/>
  <c r="AI82" i="2"/>
  <c r="AI115" i="2"/>
  <c r="AI126" i="2"/>
  <c r="W5" i="2"/>
  <c r="AE5" i="2"/>
  <c r="G16" i="2"/>
  <c r="O16" i="2"/>
  <c r="AI59" i="2"/>
  <c r="AI81" i="2"/>
  <c r="AI114" i="2"/>
  <c r="AC12" i="2"/>
  <c r="H16" i="2"/>
  <c r="P16" i="2"/>
  <c r="AI58" i="2"/>
  <c r="AI77" i="2"/>
  <c r="AI78" i="2" s="1"/>
  <c r="AI80" i="2"/>
  <c r="AA5" i="2"/>
  <c r="I16" i="2"/>
  <c r="Q16" i="2"/>
  <c r="AI57" i="2"/>
  <c r="T78" i="2"/>
  <c r="AI79" i="2"/>
  <c r="T100" i="2"/>
  <c r="T111" i="2"/>
  <c r="AI120" i="2"/>
  <c r="T122" i="2"/>
  <c r="AI123" i="2"/>
  <c r="AI131" i="2"/>
  <c r="U12" i="2"/>
  <c r="AH67" i="2"/>
  <c r="AH89" i="2"/>
  <c r="AH133" i="2"/>
  <c r="AA5" i="3"/>
  <c r="G10" i="3"/>
  <c r="O10" i="3"/>
  <c r="C16" i="3"/>
  <c r="T16" i="3" s="1"/>
  <c r="K16" i="3"/>
  <c r="L16" i="3"/>
  <c r="U5" i="3"/>
  <c r="AC5" i="3"/>
  <c r="I10" i="3"/>
  <c r="Q10" i="3"/>
  <c r="U15" i="3"/>
  <c r="E16" i="3"/>
  <c r="M16" i="3"/>
  <c r="V5" i="3"/>
  <c r="AD5" i="3"/>
  <c r="F16" i="3"/>
  <c r="N16" i="3"/>
  <c r="J16" i="3"/>
  <c r="C10" i="3"/>
  <c r="T10" i="3" s="1"/>
  <c r="K10" i="3"/>
  <c r="G16" i="3"/>
  <c r="O16" i="3"/>
  <c r="Z5" i="3"/>
  <c r="AH5" i="3"/>
  <c r="H16" i="3"/>
  <c r="P16" i="3"/>
  <c r="Q18" i="3" s="1"/>
  <c r="Q19" i="3" s="1"/>
  <c r="U6" i="3"/>
  <c r="AI122" i="9"/>
  <c r="M18" i="9"/>
  <c r="M19" i="9" s="1"/>
  <c r="Z9" i="9"/>
  <c r="AH9" i="9"/>
  <c r="N10" i="9"/>
  <c r="AE5" i="9"/>
  <c r="N16" i="9"/>
  <c r="I18" i="9"/>
  <c r="I19" i="9" s="1"/>
  <c r="O10" i="9"/>
  <c r="O16" i="9"/>
  <c r="F10" i="9"/>
  <c r="F16" i="9"/>
  <c r="G10" i="9"/>
  <c r="G16" i="9"/>
  <c r="H10" i="9"/>
  <c r="P10" i="9"/>
  <c r="U9" i="9"/>
  <c r="AC9" i="9"/>
  <c r="W9" i="9"/>
  <c r="AE9" i="9"/>
  <c r="AC5" i="9"/>
  <c r="V5" i="9"/>
  <c r="AD5" i="9"/>
  <c r="J10" i="9"/>
  <c r="T14" i="9"/>
  <c r="T122" i="9"/>
  <c r="C10" i="9"/>
  <c r="Z10" i="9" s="1"/>
  <c r="K10" i="9"/>
  <c r="J16" i="9"/>
  <c r="U13" i="9"/>
  <c r="C16" i="9"/>
  <c r="T16" i="9" s="1"/>
  <c r="K16" i="9"/>
  <c r="AC13" i="9"/>
  <c r="Z5" i="9"/>
  <c r="AH5" i="9"/>
  <c r="T11" i="9"/>
  <c r="T15" i="9"/>
  <c r="D16" i="9"/>
  <c r="AH111" i="9"/>
  <c r="AH133" i="9"/>
  <c r="U11" i="9"/>
  <c r="Y13" i="9"/>
  <c r="U15" i="9"/>
  <c r="O28" i="1"/>
  <c r="O27" i="1"/>
  <c r="O17" i="1"/>
  <c r="O18" i="1"/>
  <c r="O19" i="1"/>
  <c r="O20" i="1"/>
  <c r="O21" i="1"/>
  <c r="O22" i="1"/>
  <c r="O16" i="1"/>
  <c r="AI133" i="7" l="1"/>
  <c r="AI89" i="7"/>
  <c r="AC10" i="5"/>
  <c r="AI37" i="2"/>
  <c r="AI100" i="6"/>
  <c r="AI29" i="3"/>
  <c r="W10" i="3"/>
  <c r="AI67" i="4"/>
  <c r="AI29" i="7"/>
  <c r="Q18" i="8"/>
  <c r="Q19" i="8" s="1"/>
  <c r="AI89" i="3"/>
  <c r="AI89" i="6"/>
  <c r="AI111" i="6"/>
  <c r="AA10" i="9"/>
  <c r="AI133" i="9"/>
  <c r="U10" i="9"/>
  <c r="AI100" i="9"/>
  <c r="AI89" i="9"/>
  <c r="AI67" i="9"/>
  <c r="AI37" i="7"/>
  <c r="AI133" i="6"/>
  <c r="AC16" i="6"/>
  <c r="AI67" i="2"/>
  <c r="AI100" i="2"/>
  <c r="AI41" i="2"/>
  <c r="AI29" i="2"/>
  <c r="AC10" i="4"/>
  <c r="AI56" i="4"/>
  <c r="AE10" i="4"/>
  <c r="AB10" i="4"/>
  <c r="AA10" i="4"/>
  <c r="AH10" i="4"/>
  <c r="Y10" i="4"/>
  <c r="AI29" i="5"/>
  <c r="H18" i="5"/>
  <c r="H19" i="5" s="1"/>
  <c r="AI37" i="5"/>
  <c r="AE10" i="3"/>
  <c r="AA10" i="3"/>
  <c r="AI133" i="3"/>
  <c r="AI41" i="3"/>
  <c r="AH16" i="3"/>
  <c r="AI111" i="3"/>
  <c r="AI100" i="3"/>
  <c r="U16" i="3"/>
  <c r="AI56" i="3"/>
  <c r="AB10" i="9"/>
  <c r="Y10" i="9"/>
  <c r="Y16" i="9"/>
  <c r="Z16" i="9"/>
  <c r="AI122" i="7"/>
  <c r="AI78" i="7"/>
  <c r="AI111" i="7"/>
  <c r="AI56" i="7"/>
  <c r="AI67" i="7"/>
  <c r="AB10" i="6"/>
  <c r="AI56" i="6"/>
  <c r="AI41" i="6"/>
  <c r="AI37" i="6"/>
  <c r="Y10" i="6"/>
  <c r="AI29" i="6"/>
  <c r="AI122" i="2"/>
  <c r="AI111" i="2"/>
  <c r="AI89" i="2"/>
  <c r="V10" i="4"/>
  <c r="AI111" i="4"/>
  <c r="AF10" i="4"/>
  <c r="AI122" i="3"/>
  <c r="AI78" i="3"/>
  <c r="AI67" i="3"/>
  <c r="P18" i="5"/>
  <c r="P19" i="5" s="1"/>
  <c r="AI41" i="5"/>
  <c r="X10" i="5"/>
  <c r="AA10" i="5"/>
  <c r="U10" i="5"/>
  <c r="AI56" i="5"/>
  <c r="AH10" i="5"/>
  <c r="AB10" i="5"/>
  <c r="V10" i="5"/>
  <c r="AG10" i="5"/>
  <c r="AD10" i="5"/>
  <c r="AE10" i="5"/>
  <c r="Y10" i="5"/>
  <c r="W10" i="5"/>
  <c r="AF16" i="5"/>
  <c r="AI67" i="5"/>
  <c r="Y16" i="5"/>
  <c r="AB10" i="3"/>
  <c r="V10" i="3"/>
  <c r="AD10" i="3"/>
  <c r="Z10" i="3"/>
  <c r="Y10" i="3"/>
  <c r="U16" i="8"/>
  <c r="D18" i="8"/>
  <c r="D19" i="8" s="1"/>
  <c r="Z16" i="8"/>
  <c r="AD10" i="8"/>
  <c r="T10" i="8"/>
  <c r="V10" i="8"/>
  <c r="Y10" i="8"/>
  <c r="AH10" i="8"/>
  <c r="W10" i="8"/>
  <c r="K18" i="8"/>
  <c r="K19" i="8" s="1"/>
  <c r="AB16" i="8"/>
  <c r="AF10" i="8"/>
  <c r="O18" i="8"/>
  <c r="O19" i="8" s="1"/>
  <c r="AF16" i="8"/>
  <c r="AG16" i="8"/>
  <c r="AC10" i="8"/>
  <c r="AA16" i="8"/>
  <c r="J18" i="8"/>
  <c r="J19" i="8" s="1"/>
  <c r="G18" i="8"/>
  <c r="G19" i="8" s="1"/>
  <c r="X16" i="8"/>
  <c r="H18" i="8"/>
  <c r="H19" i="8" s="1"/>
  <c r="Y16" i="8"/>
  <c r="U10" i="8"/>
  <c r="P18" i="8"/>
  <c r="P19" i="8" s="1"/>
  <c r="Z10" i="8"/>
  <c r="AB10" i="8"/>
  <c r="AE16" i="8"/>
  <c r="N18" i="8"/>
  <c r="N19" i="8" s="1"/>
  <c r="AH16" i="8"/>
  <c r="AG10" i="8"/>
  <c r="AD16" i="8"/>
  <c r="W16" i="8"/>
  <c r="F18" i="8"/>
  <c r="F19" i="8" s="1"/>
  <c r="L18" i="8"/>
  <c r="L19" i="8" s="1"/>
  <c r="AC16" i="8"/>
  <c r="AA10" i="8"/>
  <c r="I18" i="8"/>
  <c r="I19" i="8" s="1"/>
  <c r="X10" i="8"/>
  <c r="V16" i="8"/>
  <c r="V16" i="7"/>
  <c r="AD10" i="7"/>
  <c r="AC10" i="7"/>
  <c r="AE16" i="7"/>
  <c r="AI100" i="7"/>
  <c r="V10" i="7"/>
  <c r="U10" i="7"/>
  <c r="AE10" i="7"/>
  <c r="AA10" i="7"/>
  <c r="Q18" i="7"/>
  <c r="Q19" i="7" s="1"/>
  <c r="AH16" i="7"/>
  <c r="W16" i="7"/>
  <c r="F18" i="7"/>
  <c r="F19" i="7" s="1"/>
  <c r="W10" i="7"/>
  <c r="AC16" i="7"/>
  <c r="L18" i="7"/>
  <c r="L19" i="7" s="1"/>
  <c r="I18" i="7"/>
  <c r="I19" i="7" s="1"/>
  <c r="Z16" i="7"/>
  <c r="AH10" i="7"/>
  <c r="U16" i="7"/>
  <c r="D18" i="7"/>
  <c r="D19" i="7" s="1"/>
  <c r="AB16" i="7"/>
  <c r="K18" i="7"/>
  <c r="K19" i="7" s="1"/>
  <c r="O18" i="7"/>
  <c r="O19" i="7" s="1"/>
  <c r="AF16" i="7"/>
  <c r="M18" i="7"/>
  <c r="M19" i="7" s="1"/>
  <c r="Z10" i="7"/>
  <c r="P18" i="7"/>
  <c r="P19" i="7" s="1"/>
  <c r="AG16" i="7"/>
  <c r="X16" i="7"/>
  <c r="G18" i="7"/>
  <c r="G19" i="7" s="1"/>
  <c r="AF10" i="7"/>
  <c r="AD16" i="7"/>
  <c r="AG10" i="7"/>
  <c r="AA16" i="7"/>
  <c r="J18" i="7"/>
  <c r="J19" i="7" s="1"/>
  <c r="H18" i="7"/>
  <c r="H19" i="7" s="1"/>
  <c r="Y16" i="7"/>
  <c r="AB10" i="7"/>
  <c r="X10" i="7"/>
  <c r="E18" i="7"/>
  <c r="E19" i="7" s="1"/>
  <c r="Y10" i="7"/>
  <c r="AA16" i="6"/>
  <c r="J18" i="6"/>
  <c r="J19" i="6" s="1"/>
  <c r="AG16" i="6"/>
  <c r="P18" i="6"/>
  <c r="P19" i="6" s="1"/>
  <c r="AA10" i="6"/>
  <c r="AH10" i="6"/>
  <c r="AE10" i="6"/>
  <c r="Y16" i="6"/>
  <c r="H18" i="6"/>
  <c r="H19" i="6" s="1"/>
  <c r="Z10" i="6"/>
  <c r="W10" i="6"/>
  <c r="Z16" i="6"/>
  <c r="I18" i="6"/>
  <c r="I19" i="6" s="1"/>
  <c r="AI67" i="6"/>
  <c r="AC10" i="6"/>
  <c r="AD10" i="6"/>
  <c r="AB16" i="6"/>
  <c r="K18" i="6"/>
  <c r="K19" i="6" s="1"/>
  <c r="U10" i="6"/>
  <c r="V10" i="6"/>
  <c r="AH16" i="6"/>
  <c r="Q18" i="6"/>
  <c r="Q19" i="6" s="1"/>
  <c r="AG10" i="6"/>
  <c r="L18" i="6"/>
  <c r="L19" i="6" s="1"/>
  <c r="O18" i="6"/>
  <c r="O19" i="6" s="1"/>
  <c r="AF16" i="6"/>
  <c r="N18" i="6"/>
  <c r="N19" i="6" s="1"/>
  <c r="AE16" i="6"/>
  <c r="AD16" i="6"/>
  <c r="M18" i="6"/>
  <c r="M19" i="6" s="1"/>
  <c r="AF10" i="6"/>
  <c r="D18" i="6"/>
  <c r="D19" i="6" s="1"/>
  <c r="G18" i="6"/>
  <c r="G19" i="6" s="1"/>
  <c r="X16" i="6"/>
  <c r="F18" i="6"/>
  <c r="F19" i="6" s="1"/>
  <c r="W16" i="6"/>
  <c r="V16" i="6"/>
  <c r="E18" i="6"/>
  <c r="E19" i="6" s="1"/>
  <c r="X10" i="6"/>
  <c r="U16" i="6"/>
  <c r="AI133" i="5"/>
  <c r="W16" i="5"/>
  <c r="F18" i="5"/>
  <c r="F19" i="5" s="1"/>
  <c r="K18" i="5"/>
  <c r="K19" i="5" s="1"/>
  <c r="AB16" i="5"/>
  <c r="Q18" i="5"/>
  <c r="Q19" i="5" s="1"/>
  <c r="AH16" i="5"/>
  <c r="AI122" i="5"/>
  <c r="I18" i="5"/>
  <c r="I19" i="5" s="1"/>
  <c r="Z16" i="5"/>
  <c r="G18" i="5"/>
  <c r="G19" i="5" s="1"/>
  <c r="AI89" i="5"/>
  <c r="AI78" i="5"/>
  <c r="AG16" i="5"/>
  <c r="X16" i="5"/>
  <c r="U16" i="5"/>
  <c r="D18" i="5"/>
  <c r="D19" i="5" s="1"/>
  <c r="V16" i="5"/>
  <c r="E18" i="5"/>
  <c r="E19" i="5" s="1"/>
  <c r="AI111" i="5"/>
  <c r="J18" i="5"/>
  <c r="J19" i="5" s="1"/>
  <c r="AA16" i="5"/>
  <c r="AD16" i="5"/>
  <c r="M18" i="5"/>
  <c r="M19" i="5" s="1"/>
  <c r="AE16" i="5"/>
  <c r="N18" i="5"/>
  <c r="N19" i="5" s="1"/>
  <c r="AI100" i="5"/>
  <c r="AC16" i="5"/>
  <c r="L18" i="5"/>
  <c r="L19" i="5" s="1"/>
  <c r="O18" i="4"/>
  <c r="O19" i="4" s="1"/>
  <c r="AF16" i="4"/>
  <c r="N18" i="4"/>
  <c r="N19" i="4" s="1"/>
  <c r="AE16" i="4"/>
  <c r="AI100" i="4"/>
  <c r="G18" i="4"/>
  <c r="G19" i="4" s="1"/>
  <c r="X16" i="4"/>
  <c r="W16" i="4"/>
  <c r="F18" i="4"/>
  <c r="F19" i="4" s="1"/>
  <c r="X10" i="4"/>
  <c r="AI89" i="4"/>
  <c r="H18" i="4"/>
  <c r="H19" i="4" s="1"/>
  <c r="Y16" i="4"/>
  <c r="W10" i="4"/>
  <c r="D18" i="4"/>
  <c r="D19" i="4" s="1"/>
  <c r="AI78" i="4"/>
  <c r="AA16" i="4"/>
  <c r="J18" i="4"/>
  <c r="J19" i="4" s="1"/>
  <c r="U16" i="4"/>
  <c r="P18" i="4"/>
  <c r="P19" i="4" s="1"/>
  <c r="AG16" i="4"/>
  <c r="AC16" i="4"/>
  <c r="AI133" i="4"/>
  <c r="AH16" i="4"/>
  <c r="Q18" i="4"/>
  <c r="Q19" i="4" s="1"/>
  <c r="U10" i="4"/>
  <c r="V16" i="4"/>
  <c r="E18" i="4"/>
  <c r="E19" i="4" s="1"/>
  <c r="AD16" i="4"/>
  <c r="Z10" i="4"/>
  <c r="AB16" i="4"/>
  <c r="K18" i="4"/>
  <c r="K19" i="4" s="1"/>
  <c r="AI122" i="4"/>
  <c r="Z16" i="4"/>
  <c r="I18" i="4"/>
  <c r="I19" i="4" s="1"/>
  <c r="AD10" i="4"/>
  <c r="AG10" i="4"/>
  <c r="Y16" i="2"/>
  <c r="H18" i="2"/>
  <c r="H19" i="2" s="1"/>
  <c r="AH16" i="2"/>
  <c r="Q18" i="2"/>
  <c r="Q19" i="2" s="1"/>
  <c r="M18" i="2"/>
  <c r="M19" i="2" s="1"/>
  <c r="AD16" i="2"/>
  <c r="Z16" i="2"/>
  <c r="I18" i="2"/>
  <c r="I19" i="2" s="1"/>
  <c r="E18" i="2"/>
  <c r="E19" i="2" s="1"/>
  <c r="V16" i="2"/>
  <c r="AB16" i="2"/>
  <c r="K18" i="2"/>
  <c r="K19" i="2" s="1"/>
  <c r="F18" i="2"/>
  <c r="F19" i="2" s="1"/>
  <c r="W16" i="2"/>
  <c r="L18" i="2"/>
  <c r="L19" i="2" s="1"/>
  <c r="AC16" i="2"/>
  <c r="AI133" i="2"/>
  <c r="AF16" i="2"/>
  <c r="O18" i="2"/>
  <c r="O19" i="2" s="1"/>
  <c r="D18" i="2"/>
  <c r="D19" i="2" s="1"/>
  <c r="U16" i="2"/>
  <c r="X16" i="2"/>
  <c r="G18" i="2"/>
  <c r="G19" i="2" s="1"/>
  <c r="AG16" i="2"/>
  <c r="P18" i="2"/>
  <c r="P19" i="2" s="1"/>
  <c r="N18" i="2"/>
  <c r="N19" i="2" s="1"/>
  <c r="AE16" i="2"/>
  <c r="J18" i="2"/>
  <c r="J19" i="2" s="1"/>
  <c r="AE16" i="3"/>
  <c r="N18" i="3"/>
  <c r="N19" i="3" s="1"/>
  <c r="AD16" i="3"/>
  <c r="M18" i="3"/>
  <c r="M19" i="3" s="1"/>
  <c r="Y16" i="3"/>
  <c r="H18" i="3"/>
  <c r="H19" i="3" s="1"/>
  <c r="W16" i="3"/>
  <c r="F18" i="3"/>
  <c r="F19" i="3" s="1"/>
  <c r="O18" i="3"/>
  <c r="O19" i="3" s="1"/>
  <c r="AF16" i="3"/>
  <c r="G18" i="3"/>
  <c r="G19" i="3" s="1"/>
  <c r="X16" i="3"/>
  <c r="E18" i="3"/>
  <c r="E19" i="3" s="1"/>
  <c r="V16" i="3"/>
  <c r="I18" i="3"/>
  <c r="I19" i="3" s="1"/>
  <c r="D18" i="3"/>
  <c r="D19" i="3" s="1"/>
  <c r="L18" i="3"/>
  <c r="L19" i="3" s="1"/>
  <c r="AC16" i="3"/>
  <c r="AF10" i="3"/>
  <c r="Z16" i="3"/>
  <c r="AC10" i="3"/>
  <c r="AB16" i="3"/>
  <c r="K18" i="3"/>
  <c r="K19" i="3" s="1"/>
  <c r="AG16" i="3"/>
  <c r="P18" i="3"/>
  <c r="P19" i="3" s="1"/>
  <c r="AA16" i="3"/>
  <c r="J18" i="3"/>
  <c r="J19" i="3" s="1"/>
  <c r="AH10" i="3"/>
  <c r="X10" i="3"/>
  <c r="AG10" i="3"/>
  <c r="U10" i="3"/>
  <c r="AB16" i="9"/>
  <c r="K18" i="9"/>
  <c r="K19" i="9" s="1"/>
  <c r="G18" i="9"/>
  <c r="G19" i="9" s="1"/>
  <c r="X16" i="9"/>
  <c r="O18" i="9"/>
  <c r="O19" i="9" s="1"/>
  <c r="AF16" i="9"/>
  <c r="H18" i="9"/>
  <c r="H19" i="9" s="1"/>
  <c r="AH10" i="9"/>
  <c r="X10" i="9"/>
  <c r="AF10" i="9"/>
  <c r="AD16" i="9"/>
  <c r="D18" i="9"/>
  <c r="D19" i="9" s="1"/>
  <c r="U16" i="9"/>
  <c r="AG16" i="9"/>
  <c r="E18" i="9"/>
  <c r="E19" i="9" s="1"/>
  <c r="J18" i="9"/>
  <c r="J19" i="9" s="1"/>
  <c r="AA16" i="9"/>
  <c r="AH16" i="9"/>
  <c r="P18" i="9"/>
  <c r="P19" i="9" s="1"/>
  <c r="AE16" i="9"/>
  <c r="N18" i="9"/>
  <c r="N19" i="9" s="1"/>
  <c r="V16" i="9"/>
  <c r="W16" i="9"/>
  <c r="F18" i="9"/>
  <c r="F19" i="9" s="1"/>
  <c r="T10" i="9"/>
  <c r="AD10" i="9"/>
  <c r="V10" i="9"/>
  <c r="W10" i="9"/>
  <c r="AE10" i="9"/>
  <c r="L18" i="9"/>
  <c r="L19" i="9" s="1"/>
  <c r="AG10" i="9"/>
  <c r="AC10" i="9"/>
  <c r="AC16" i="9"/>
  <c r="R21" i="9" l="1"/>
  <c r="R21" i="3"/>
  <c r="R21" i="5"/>
  <c r="R21" i="8"/>
  <c r="R21" i="7"/>
  <c r="R21" i="6"/>
  <c r="R21" i="4"/>
  <c r="R21" i="2"/>
  <c r="U17" i="1" l="1"/>
  <c r="U18" i="1"/>
  <c r="U19" i="1"/>
  <c r="U20" i="1"/>
  <c r="U21" i="1"/>
  <c r="U22" i="1"/>
  <c r="U16" i="1"/>
  <c r="U6" i="1"/>
  <c r="U7" i="1"/>
  <c r="U8" i="1"/>
  <c r="U9" i="1"/>
  <c r="U10" i="1"/>
  <c r="U11" i="1"/>
  <c r="U5" i="1"/>
  <c r="U27" i="1"/>
  <c r="U15" i="1"/>
  <c r="O5" i="1"/>
  <c r="O6" i="1"/>
  <c r="O7" i="1"/>
  <c r="O8" i="1"/>
  <c r="O9" i="1"/>
  <c r="O10" i="1"/>
  <c r="O11" i="1"/>
  <c r="N28" i="1" l="1"/>
  <c r="U28" i="1" s="1"/>
  <c r="M28" i="1"/>
  <c r="L28" i="1"/>
  <c r="K28" i="1"/>
  <c r="J28" i="1"/>
  <c r="I28" i="1"/>
  <c r="H28" i="1"/>
  <c r="G28" i="1"/>
  <c r="F28" i="1"/>
  <c r="E28" i="1"/>
  <c r="P29" i="1" s="1"/>
  <c r="N23" i="1"/>
  <c r="M23" i="1"/>
  <c r="L23" i="1"/>
  <c r="K23" i="1"/>
  <c r="J23" i="1"/>
  <c r="I23" i="1"/>
  <c r="H23" i="1"/>
  <c r="G23" i="1"/>
  <c r="F23" i="1"/>
  <c r="E23" i="1"/>
  <c r="T23" i="1" s="1"/>
  <c r="D23" i="1"/>
  <c r="N12" i="1"/>
  <c r="U12" i="1" s="1"/>
  <c r="M12" i="1"/>
  <c r="L12" i="1"/>
  <c r="K12" i="1"/>
  <c r="J12" i="1"/>
  <c r="I12" i="1"/>
  <c r="H12" i="1"/>
  <c r="G12" i="1"/>
  <c r="F12" i="1"/>
  <c r="E12" i="1"/>
  <c r="T12" i="1" s="1"/>
  <c r="D12" i="1"/>
  <c r="T28" i="1" l="1"/>
  <c r="U23" i="1"/>
  <c r="O23" i="1"/>
  <c r="O12" i="1"/>
</calcChain>
</file>

<file path=xl/sharedStrings.xml><?xml version="1.0" encoding="utf-8"?>
<sst xmlns="http://schemas.openxmlformats.org/spreadsheetml/2006/main" count="2064" uniqueCount="157">
  <si>
    <t xml:space="preserve"> </t>
  </si>
  <si>
    <t>sum</t>
  </si>
  <si>
    <t>Landvik</t>
  </si>
  <si>
    <t>Jappa</t>
  </si>
  <si>
    <t>Holviga</t>
  </si>
  <si>
    <t>Frivoll</t>
  </si>
  <si>
    <t>Fjære</t>
  </si>
  <si>
    <t>Fevik</t>
  </si>
  <si>
    <t>Eide</t>
  </si>
  <si>
    <t>Sum</t>
  </si>
  <si>
    <t>Gj.snitt</t>
  </si>
  <si>
    <t>Gjn.snittlig vekst</t>
  </si>
  <si>
    <t>BBP</t>
  </si>
  <si>
    <t>PPB</t>
  </si>
  <si>
    <t>Befolkning</t>
  </si>
  <si>
    <t>Befolkningsprognose</t>
  </si>
  <si>
    <t>Personer per bolig</t>
  </si>
  <si>
    <t>Boligbyggeprogram</t>
  </si>
  <si>
    <t>2019</t>
  </si>
  <si>
    <t>2020</t>
  </si>
  <si>
    <t>2021</t>
  </si>
  <si>
    <t>2022</t>
  </si>
  <si>
    <t>2023</t>
  </si>
  <si>
    <t>0-17 år</t>
  </si>
  <si>
    <t>18-49 år</t>
  </si>
  <si>
    <t>50-66 år</t>
  </si>
  <si>
    <t>67-79 år</t>
  </si>
  <si>
    <t>80-89 år</t>
  </si>
  <si>
    <t>over 90 år</t>
  </si>
  <si>
    <t>Sum alle aldre</t>
  </si>
  <si>
    <t>Absolutt vekst</t>
  </si>
  <si>
    <t>Vekst i %</t>
  </si>
  <si>
    <t>2024</t>
  </si>
  <si>
    <t>2025</t>
  </si>
  <si>
    <t>2026</t>
  </si>
  <si>
    <t>2027</t>
  </si>
  <si>
    <t>2028</t>
  </si>
  <si>
    <t>2029</t>
  </si>
  <si>
    <t>År</t>
  </si>
  <si>
    <t>årlig vekst</t>
  </si>
  <si>
    <t>Per 31.12</t>
  </si>
  <si>
    <t>Boligbyggeprogram (BBP) + befolkningsprognose (BP) Grimstad kommune 2019</t>
  </si>
  <si>
    <t xml:space="preserve">Boligbyggeprogram og befolkningsprognose for Grimstad kommune 2019-2029. </t>
  </si>
  <si>
    <t>Grimstad</t>
  </si>
  <si>
    <t>2015</t>
  </si>
  <si>
    <t>2016</t>
  </si>
  <si>
    <t>2017</t>
  </si>
  <si>
    <t>2018</t>
  </si>
  <si>
    <t>0 år</t>
  </si>
  <si>
    <t>1 år</t>
  </si>
  <si>
    <t>1-5 år</t>
  </si>
  <si>
    <t>2 år</t>
  </si>
  <si>
    <t>6-12 år</t>
  </si>
  <si>
    <t>3 år</t>
  </si>
  <si>
    <t>13-15 år</t>
  </si>
  <si>
    <t>4 år</t>
  </si>
  <si>
    <t>16-66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</si>
  <si>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</si>
  <si>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</si>
  <si>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</si>
  <si>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</si>
  <si>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</si>
  <si>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</si>
  <si>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</si>
  <si>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</si>
  <si>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</si>
  <si>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</si>
  <si>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</si>
  <si>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</si>
  <si>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</si>
  <si>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</si>
  <si>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</si>
  <si>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</si>
  <si>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</si>
  <si>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</si>
  <si>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</si>
  <si>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</si>
  <si>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</si>
  <si>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</si>
  <si>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</si>
  <si>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</si>
  <si>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</si>
  <si>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</si>
  <si>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</si>
  <si>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</si>
  <si>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</si>
  <si>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</si>
  <si>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</si>
  <si>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</si>
  <si>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</si>
  <si>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</si>
  <si>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</si>
  <si>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</si>
  <si>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</si>
  <si>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</si>
  <si>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</si>
  <si>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</si>
  <si>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</si>
  <si>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</si>
  <si>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</si>
  <si>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</si>
  <si>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</si>
  <si>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</si>
  <si>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</si>
  <si>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</si>
  <si>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</si>
  <si>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</si>
  <si>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</si>
  <si>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</si>
  <si>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</si>
  <si>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</si>
  <si>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</si>
  <si>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</si>
  <si>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</si>
  <si>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</si>
  <si>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</si>
  <si>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</si>
  <si>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</si>
  <si>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</si>
  <si>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</si>
  <si>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</si>
  <si>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</si>
  <si>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</si>
  <si>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</si>
  <si>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</si>
  <si>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</si>
  <si>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</si>
  <si>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</si>
  <si>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</si>
  <si>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</si>
  <si>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</si>
  <si>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</si>
  <si>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</si>
  <si>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</si>
  <si>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</si>
  <si>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</si>
  <si>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</si>
  <si>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</si>
  <si>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</si>
  <si>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</si>
  <si>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</si>
  <si>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</si>
  <si>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</si>
  <si>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</si>
  <si>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</si>
  <si>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</si>
  <si>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</si>
  <si>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</si>
  <si>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</si>
  <si>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</si>
  <si>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</si>
  <si>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</si>
  <si>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År/alder</t>
  </si>
  <si>
    <t>Snitt 19-29</t>
  </si>
  <si>
    <t>Endring 2015-2029</t>
  </si>
  <si>
    <t>Snitt 20-29</t>
  </si>
  <si>
    <t>Alternativ 1 - 1,8% vekst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</si>
</sst>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\ 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6"/>
      <color rgb="FFFF0000"/>
      <name val="Calibri"/>
      <family val="2"/>
    </font>
    <font>
      <b/>
      <sz val="11"/>
      <name val="Arial"/>
      <family val="2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sz val="11"/>
      <color theme="2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165" fontId="0" fillId="0" borderId="0" xfId="1" applyNumberFormat="1" applyFont="1" applyBorder="1"/>
    <xf numFmtId="165" fontId="0" fillId="2" borderId="0" xfId="0" applyNumberFormat="1" applyFill="1" applyBorder="1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1" fontId="0" fillId="0" borderId="4" xfId="0" applyNumberFormat="1" applyBorder="1"/>
    <xf numFmtId="1" fontId="0" fillId="0" borderId="5" xfId="0" applyNumberForma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6" xfId="0" applyBorder="1"/>
    <xf numFmtId="164" fontId="2" fillId="0" borderId="0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0" xfId="0" applyBorder="1" applyAlignment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1" fontId="7" fillId="0" borderId="0" xfId="0" applyNumberFormat="1" applyFont="1"/>
    <xf numFmtId="1" fontId="5" fillId="0" borderId="0" xfId="0" applyNumberFormat="1" applyFont="1"/>
    <xf numFmtId="0" fontId="5" fillId="0" borderId="0" xfId="0" applyFont="1"/>
    <xf numFmtId="10" fontId="0" fillId="0" borderId="0" xfId="0" applyNumberFormat="1"/>
    <xf numFmtId="10" fontId="5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7" fillId="0" borderId="0" xfId="0" applyFont="1"/>
    <xf numFmtId="0" fontId="5" fillId="0" borderId="9" xfId="0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10" fillId="0" borderId="0" xfId="0" applyFont="1"/>
    <xf numFmtId="0" fontId="11" fillId="0" borderId="0" xfId="0" applyFont="1" applyFill="1"/>
    <xf numFmtId="3" fontId="11" fillId="0" borderId="0" xfId="2" applyNumberFormat="1" applyFont="1"/>
    <xf numFmtId="0" fontId="12" fillId="0" borderId="0" xfId="0" applyFont="1"/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13" fillId="0" borderId="0" xfId="0" applyFont="1"/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49" fontId="15" fillId="0" borderId="0" xfId="0" applyNumberFormat="1" applyFont="1"/>
    <xf numFmtId="0" fontId="16" fillId="0" borderId="0" xfId="0" applyFont="1"/>
    <xf numFmtId="0" fontId="6" fillId="0" borderId="0" xfId="0" applyFont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3" borderId="4" xfId="0" applyFont="1" applyFill="1" applyBorder="1"/>
    <xf numFmtId="1" fontId="2" fillId="3" borderId="0" xfId="0" applyNumberFormat="1" applyFont="1" applyFill="1" applyBorder="1" applyAlignment="1">
      <alignment horizontal="right" vertical="center"/>
    </xf>
    <xf numFmtId="1" fontId="2" fillId="3" borderId="4" xfId="0" applyNumberFormat="1" applyFont="1" applyFill="1" applyBorder="1"/>
    <xf numFmtId="1" fontId="2" fillId="0" borderId="4" xfId="0" applyNumberFormat="1" applyFont="1" applyFill="1" applyBorder="1"/>
    <xf numFmtId="1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/>
    <xf numFmtId="1" fontId="2" fillId="0" borderId="7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/>
    <xf numFmtId="0" fontId="2" fillId="0" borderId="14" xfId="0" applyFont="1" applyFill="1" applyBorder="1"/>
    <xf numFmtId="1" fontId="2" fillId="0" borderId="1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1" fontId="2" fillId="3" borderId="15" xfId="0" applyNumberFormat="1" applyFont="1" applyFill="1" applyBorder="1"/>
    <xf numFmtId="1" fontId="2" fillId="0" borderId="16" xfId="0" applyNumberFormat="1" applyFont="1" applyFill="1" applyBorder="1"/>
    <xf numFmtId="1" fontId="2" fillId="3" borderId="16" xfId="0" applyNumberFormat="1" applyFont="1" applyFill="1" applyBorder="1"/>
    <xf numFmtId="0" fontId="2" fillId="3" borderId="6" xfId="0" applyFont="1" applyFill="1" applyBorder="1"/>
    <xf numFmtId="1" fontId="2" fillId="3" borderId="7" xfId="0" applyNumberFormat="1" applyFont="1" applyFill="1" applyBorder="1" applyAlignment="1">
      <alignment horizontal="right" vertical="center"/>
    </xf>
    <xf numFmtId="1" fontId="2" fillId="3" borderId="17" xfId="0" applyNumberFormat="1" applyFont="1" applyFill="1" applyBorder="1"/>
    <xf numFmtId="0" fontId="2" fillId="0" borderId="1" xfId="0" applyFont="1" applyFill="1" applyBorder="1"/>
    <xf numFmtId="1" fontId="2" fillId="0" borderId="2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/>
    <xf numFmtId="1" fontId="2" fillId="0" borderId="17" xfId="0" applyNumberFormat="1" applyFont="1" applyFill="1" applyBorder="1"/>
    <xf numFmtId="1" fontId="2" fillId="3" borderId="2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/>
    <xf numFmtId="1" fontId="2" fillId="0" borderId="5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/>
    <xf numFmtId="1" fontId="2" fillId="3" borderId="5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/>
    <xf numFmtId="1" fontId="2" fillId="0" borderId="7" xfId="0" applyNumberFormat="1" applyFont="1" applyFill="1" applyBorder="1"/>
    <xf numFmtId="1" fontId="2" fillId="3" borderId="3" xfId="0" applyNumberFormat="1" applyFont="1" applyFill="1" applyBorder="1"/>
    <xf numFmtId="1" fontId="2" fillId="0" borderId="8" xfId="0" applyNumberFormat="1" applyFont="1" applyFill="1" applyBorder="1"/>
    <xf numFmtId="1" fontId="0" fillId="0" borderId="4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/>
    <xf numFmtId="3" fontId="11" fillId="0" borderId="0" xfId="2" applyNumberFormat="1" applyFont="1" applyFill="1"/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2"/>
          <c:order val="0"/>
          <c:tx>
            <c:v>0 år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Grimstad'!$T$5:$AH$5</c:f>
              <c:numCache>
                <c:formatCode>#,##0</c:formatCode>
                <c:ptCount val="15"/>
                <c:pt idx="0">
                  <c:v>100</c:v>
                </c:pt>
                <c:pt idx="1">
                  <c:v>98.795181862667832</c:v>
                </c:pt>
                <c:pt idx="2">
                  <c:v>105.62249076891146</c:v>
                </c:pt>
                <c:pt idx="3">
                  <c:v>93.172691572509009</c:v>
                </c:pt>
                <c:pt idx="4">
                  <c:v>106.64606501603078</c:v>
                </c:pt>
                <c:pt idx="5">
                  <c:v>109.06678612695109</c:v>
                </c:pt>
                <c:pt idx="6">
                  <c:v>111.63266106596083</c:v>
                </c:pt>
                <c:pt idx="7">
                  <c:v>114.40972373694125</c:v>
                </c:pt>
                <c:pt idx="8">
                  <c:v>117.20347819809733</c:v>
                </c:pt>
                <c:pt idx="9">
                  <c:v>119.86461332899216</c:v>
                </c:pt>
                <c:pt idx="10">
                  <c:v>122.3973540217802</c:v>
                </c:pt>
                <c:pt idx="11">
                  <c:v>124.79994574550624</c:v>
                </c:pt>
                <c:pt idx="12">
                  <c:v>127.10472686878462</c:v>
                </c:pt>
                <c:pt idx="13">
                  <c:v>129.2449110808235</c:v>
                </c:pt>
                <c:pt idx="14">
                  <c:v>131.39395680403788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D-4B8A-BB5A-0A7D094169E6}"/>
            </c:ext>
          </c:extLst>
        </c:ser>
        <c:ser>
          <c:idx val="0"/>
          <c:order val="1"/>
          <c:tx>
            <c:v>1-5 år</c:v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Grimstad'!$T$6:$AH$6</c:f>
              <c:numCache>
                <c:formatCode>#,##0</c:formatCode>
                <c:ptCount val="15"/>
                <c:pt idx="0">
                  <c:v>100</c:v>
                </c:pt>
                <c:pt idx="1">
                  <c:v>99.566161017254416</c:v>
                </c:pt>
                <c:pt idx="2">
                  <c:v>99.710773678211126</c:v>
                </c:pt>
                <c:pt idx="3">
                  <c:v>98.336948339407513</c:v>
                </c:pt>
                <c:pt idx="4">
                  <c:v>98.067543410939777</c:v>
                </c:pt>
                <c:pt idx="5">
                  <c:v>99.598637610236892</c:v>
                </c:pt>
                <c:pt idx="6">
                  <c:v>101.72352392189678</c:v>
                </c:pt>
                <c:pt idx="7">
                  <c:v>104.17209391886524</c:v>
                </c:pt>
                <c:pt idx="8">
                  <c:v>106.0936384532251</c:v>
                </c:pt>
                <c:pt idx="9">
                  <c:v>110.14439403646227</c:v>
                </c:pt>
                <c:pt idx="10">
                  <c:v>112.60902975658841</c:v>
                </c:pt>
                <c:pt idx="11">
                  <c:v>115.01834788374299</c:v>
                </c:pt>
                <c:pt idx="12">
                  <c:v>117.36438472014666</c:v>
                </c:pt>
                <c:pt idx="13">
                  <c:v>119.61721144170011</c:v>
                </c:pt>
                <c:pt idx="14">
                  <c:v>121.85500927647568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D-4B8A-BB5A-0A7D09416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102.29202041260123</c:v>
                </c:pt>
                <c:pt idx="2">
                  <c:v>103.56536526617322</c:v>
                </c:pt>
                <c:pt idx="3">
                  <c:v>96.561969684687028</c:v>
                </c:pt>
                <c:pt idx="4">
                  <c:v>98.881896506212712</c:v>
                </c:pt>
                <c:pt idx="5">
                  <c:v>100.84624994741451</c:v>
                </c:pt>
                <c:pt idx="6">
                  <c:v>109.63824764194321</c:v>
                </c:pt>
                <c:pt idx="7">
                  <c:v>111.38561437122748</c:v>
                </c:pt>
                <c:pt idx="8">
                  <c:v>115.7912377494758</c:v>
                </c:pt>
                <c:pt idx="9">
                  <c:v>119.81831192778918</c:v>
                </c:pt>
                <c:pt idx="10">
                  <c:v>124.55210168137891</c:v>
                </c:pt>
                <c:pt idx="11">
                  <c:v>132.43439193547007</c:v>
                </c:pt>
                <c:pt idx="12">
                  <c:v>132.85402624259729</c:v>
                </c:pt>
                <c:pt idx="13">
                  <c:v>136.97139649906978</c:v>
                </c:pt>
                <c:pt idx="14">
                  <c:v>136.82268908342223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8-4BDB-A99E-2390ED693E24}"/>
            </c:ext>
          </c:extLst>
        </c:ser>
        <c:ser>
          <c:idx val="5"/>
          <c:order val="1"/>
          <c:tx>
            <c:strRef>
              <c:f>'BP Landvik'!$S$14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Landvik'!$T$14:$AH$14</c:f>
              <c:numCache>
                <c:formatCode>#,##0</c:formatCode>
                <c:ptCount val="15"/>
                <c:pt idx="0">
                  <c:v>100</c:v>
                </c:pt>
                <c:pt idx="1">
                  <c:v>109.73724795340998</c:v>
                </c:pt>
                <c:pt idx="2">
                  <c:v>106.95517658315201</c:v>
                </c:pt>
                <c:pt idx="3">
                  <c:v>107.26429555008012</c:v>
                </c:pt>
                <c:pt idx="4">
                  <c:v>116.72882466445978</c:v>
                </c:pt>
                <c:pt idx="5">
                  <c:v>119.74322038252853</c:v>
                </c:pt>
                <c:pt idx="6">
                  <c:v>110.12472422675104</c:v>
                </c:pt>
                <c:pt idx="7">
                  <c:v>114.3156437661965</c:v>
                </c:pt>
                <c:pt idx="8">
                  <c:v>118.22056290282903</c:v>
                </c:pt>
                <c:pt idx="9">
                  <c:v>120.55251473923185</c:v>
                </c:pt>
                <c:pt idx="10">
                  <c:v>127.04510824551747</c:v>
                </c:pt>
                <c:pt idx="11">
                  <c:v>125.08518943694649</c:v>
                </c:pt>
                <c:pt idx="12">
                  <c:v>139.38195868316373</c:v>
                </c:pt>
                <c:pt idx="13">
                  <c:v>145.78806410019328</c:v>
                </c:pt>
                <c:pt idx="14">
                  <c:v>149.3427052592935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8-4BDB-A99E-2390ED693E24}"/>
            </c:ext>
          </c:extLst>
        </c:ser>
        <c:ser>
          <c:idx val="0"/>
          <c:order val="2"/>
          <c:tx>
            <c:strRef>
              <c:f>'BP Landvik'!$S$15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Landvik'!$T$15:$AH$15</c:f>
              <c:numCache>
                <c:formatCode>#,##0</c:formatCode>
                <c:ptCount val="15"/>
                <c:pt idx="0">
                  <c:v>100</c:v>
                </c:pt>
                <c:pt idx="1">
                  <c:v>86.956521823636123</c:v>
                </c:pt>
                <c:pt idx="2">
                  <c:v>116.30434585780979</c:v>
                </c:pt>
                <c:pt idx="3">
                  <c:v>107.60869244448077</c:v>
                </c:pt>
                <c:pt idx="4">
                  <c:v>116.7500325744236</c:v>
                </c:pt>
                <c:pt idx="5">
                  <c:v>112.40982687010124</c:v>
                </c:pt>
                <c:pt idx="6">
                  <c:v>112.10081946229356</c:v>
                </c:pt>
                <c:pt idx="7">
                  <c:v>96.983424035295911</c:v>
                </c:pt>
                <c:pt idx="8">
                  <c:v>92.959913907700724</c:v>
                </c:pt>
                <c:pt idx="9">
                  <c:v>104.70073235739569</c:v>
                </c:pt>
                <c:pt idx="10">
                  <c:v>117.4913803506057</c:v>
                </c:pt>
                <c:pt idx="11">
                  <c:v>125.19654076450169</c:v>
                </c:pt>
                <c:pt idx="12">
                  <c:v>119.94572018915623</c:v>
                </c:pt>
                <c:pt idx="13">
                  <c:v>123.93316997309456</c:v>
                </c:pt>
                <c:pt idx="14">
                  <c:v>142.84615180484425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8-4BDB-A99E-2390ED69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2"/>
          <c:order val="0"/>
          <c:tx>
            <c:v>0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Holviga'!$T$5:$AH$5</c:f>
              <c:numCache>
                <c:formatCode>#,##0</c:formatCode>
                <c:ptCount val="15"/>
                <c:pt idx="0">
                  <c:v>100</c:v>
                </c:pt>
                <c:pt idx="1">
                  <c:v>112.0689664385973</c:v>
                </c:pt>
                <c:pt idx="2">
                  <c:v>124.56896489709774</c:v>
                </c:pt>
                <c:pt idx="3">
                  <c:v>99.137931849528385</c:v>
                </c:pt>
                <c:pt idx="4">
                  <c:v>116.29319697653987</c:v>
                </c:pt>
                <c:pt idx="5">
                  <c:v>119.47999838697498</c:v>
                </c:pt>
                <c:pt idx="6">
                  <c:v>123.45153400364848</c:v>
                </c:pt>
                <c:pt idx="7">
                  <c:v>128.67205002120471</c:v>
                </c:pt>
                <c:pt idx="8">
                  <c:v>134.03402224930406</c:v>
                </c:pt>
                <c:pt idx="9">
                  <c:v>139.06550521740013</c:v>
                </c:pt>
                <c:pt idx="10">
                  <c:v>143.7622854936721</c:v>
                </c:pt>
                <c:pt idx="11">
                  <c:v>148.19056534101682</c:v>
                </c:pt>
                <c:pt idx="12">
                  <c:v>152.40250087937406</c:v>
                </c:pt>
                <c:pt idx="13">
                  <c:v>156.35294878361924</c:v>
                </c:pt>
                <c:pt idx="14">
                  <c:v>160.1481368636108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B-41D4-A6A1-68093EB21EDF}"/>
            </c:ext>
          </c:extLst>
        </c:ser>
        <c:ser>
          <c:idx val="0"/>
          <c:order val="1"/>
          <c:tx>
            <c:v>1-5 år</c:v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Holviga'!$T$6:$AH$6</c:f>
              <c:numCache>
                <c:formatCode>#,##0</c:formatCode>
                <c:ptCount val="15"/>
                <c:pt idx="0">
                  <c:v>100</c:v>
                </c:pt>
                <c:pt idx="1">
                  <c:v>109.35534651610661</c:v>
                </c:pt>
                <c:pt idx="2">
                  <c:v>109.27672986271106</c:v>
                </c:pt>
                <c:pt idx="3">
                  <c:v>114.38679209033606</c:v>
                </c:pt>
                <c:pt idx="4">
                  <c:v>113.41134744249031</c:v>
                </c:pt>
                <c:pt idx="5">
                  <c:v>115.7530955147954</c:v>
                </c:pt>
                <c:pt idx="6">
                  <c:v>121.74965126596338</c:v>
                </c:pt>
                <c:pt idx="7">
                  <c:v>124.43009242881176</c:v>
                </c:pt>
                <c:pt idx="8">
                  <c:v>128.52030867109278</c:v>
                </c:pt>
                <c:pt idx="9">
                  <c:v>135.18838685574366</c:v>
                </c:pt>
                <c:pt idx="10">
                  <c:v>139.93241133068574</c:v>
                </c:pt>
                <c:pt idx="11">
                  <c:v>144.5756267306669</c:v>
                </c:pt>
                <c:pt idx="12">
                  <c:v>149.11087599973214</c:v>
                </c:pt>
                <c:pt idx="13">
                  <c:v>153.48248015155929</c:v>
                </c:pt>
                <c:pt idx="14">
                  <c:v>157.64054372482491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B-41D4-A6A1-68093EB2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Holviga'!$T$10:$AH$10</c:f>
              <c:numCache>
                <c:formatCode>#,##0</c:formatCode>
                <c:ptCount val="15"/>
                <c:pt idx="0">
                  <c:v>100</c:v>
                </c:pt>
                <c:pt idx="1">
                  <c:v>106.57018187423877</c:v>
                </c:pt>
                <c:pt idx="2">
                  <c:v>111.04985112482098</c:v>
                </c:pt>
                <c:pt idx="3">
                  <c:v>113.71467966181179</c:v>
                </c:pt>
                <c:pt idx="4">
                  <c:v>117.81362034345921</c:v>
                </c:pt>
                <c:pt idx="5">
                  <c:v>121.63175618698196</c:v>
                </c:pt>
                <c:pt idx="6">
                  <c:v>125.62905704983022</c:v>
                </c:pt>
                <c:pt idx="7">
                  <c:v>129.27046233971515</c:v>
                </c:pt>
                <c:pt idx="8">
                  <c:v>133.30702662973115</c:v>
                </c:pt>
                <c:pt idx="9">
                  <c:v>138.03249672988628</c:v>
                </c:pt>
                <c:pt idx="10">
                  <c:v>142.74717078971028</c:v>
                </c:pt>
                <c:pt idx="11">
                  <c:v>146.98278770319749</c:v>
                </c:pt>
                <c:pt idx="12">
                  <c:v>150.86247771465423</c:v>
                </c:pt>
                <c:pt idx="13">
                  <c:v>155.31048138454554</c:v>
                </c:pt>
                <c:pt idx="14">
                  <c:v>159.29135464294271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7-47FF-9BBD-8F65118B7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Holviga'!$T$7:$AH$7</c:f>
              <c:numCache>
                <c:formatCode>#,##0</c:formatCode>
                <c:ptCount val="15"/>
                <c:pt idx="0">
                  <c:v>100</c:v>
                </c:pt>
                <c:pt idx="1">
                  <c:v>104.52203759031538</c:v>
                </c:pt>
                <c:pt idx="2">
                  <c:v>110.47509980362827</c:v>
                </c:pt>
                <c:pt idx="3">
                  <c:v>111.56267775285684</c:v>
                </c:pt>
                <c:pt idx="4">
                  <c:v>117.61666513070699</c:v>
                </c:pt>
                <c:pt idx="5">
                  <c:v>122.59852222732077</c:v>
                </c:pt>
                <c:pt idx="6">
                  <c:v>124.21849446256947</c:v>
                </c:pt>
                <c:pt idx="7">
                  <c:v>128.61974349534339</c:v>
                </c:pt>
                <c:pt idx="8">
                  <c:v>134.06482919736561</c:v>
                </c:pt>
                <c:pt idx="9">
                  <c:v>135.40266886659924</c:v>
                </c:pt>
                <c:pt idx="10">
                  <c:v>138.42531151878202</c:v>
                </c:pt>
                <c:pt idx="11">
                  <c:v>142.61264381307802</c:v>
                </c:pt>
                <c:pt idx="12">
                  <c:v>146.83668738281668</c:v>
                </c:pt>
                <c:pt idx="13">
                  <c:v>152.26550930745202</c:v>
                </c:pt>
                <c:pt idx="14">
                  <c:v>156.26577841065415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E9-4353-8A3F-6A23E5BC26B9}"/>
            </c:ext>
          </c:extLst>
        </c:ser>
        <c:ser>
          <c:idx val="5"/>
          <c:order val="1"/>
          <c:tx>
            <c:strRef>
              <c:f>'BP Holviga'!$S$8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Holviga'!$T$8:$AH$8</c:f>
              <c:numCache>
                <c:formatCode>#,##0</c:formatCode>
                <c:ptCount val="15"/>
                <c:pt idx="0">
                  <c:v>100</c:v>
                </c:pt>
                <c:pt idx="1">
                  <c:v>101.67173312192108</c:v>
                </c:pt>
                <c:pt idx="2">
                  <c:v>113.0699109952273</c:v>
                </c:pt>
                <c:pt idx="3">
                  <c:v>129.78723641702527</c:v>
                </c:pt>
                <c:pt idx="4">
                  <c:v>131.60032929302011</c:v>
                </c:pt>
                <c:pt idx="5">
                  <c:v>125.58322257860206</c:v>
                </c:pt>
                <c:pt idx="6">
                  <c:v>126.92669896791567</c:v>
                </c:pt>
                <c:pt idx="7">
                  <c:v>137.43602193161084</c:v>
                </c:pt>
                <c:pt idx="8">
                  <c:v>142.13095194959729</c:v>
                </c:pt>
                <c:pt idx="9">
                  <c:v>149.27681049563529</c:v>
                </c:pt>
                <c:pt idx="10">
                  <c:v>153.55651100131453</c:v>
                </c:pt>
                <c:pt idx="11">
                  <c:v>159.65848893346458</c:v>
                </c:pt>
                <c:pt idx="12">
                  <c:v>161.62426970721631</c:v>
                </c:pt>
                <c:pt idx="13">
                  <c:v>159.96808524515075</c:v>
                </c:pt>
                <c:pt idx="14">
                  <c:v>165.81106233232791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9-4353-8A3F-6A23E5B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Holviga'!$T$11:$AH$11</c:f>
              <c:numCache>
                <c:formatCode>#,##0</c:formatCode>
                <c:ptCount val="15"/>
                <c:pt idx="0">
                  <c:v>100</c:v>
                </c:pt>
                <c:pt idx="1">
                  <c:v>101.79166644633644</c:v>
                </c:pt>
                <c:pt idx="2">
                  <c:v>102.23958283440314</c:v>
                </c:pt>
                <c:pt idx="3">
                  <c:v>103.84374965842191</c:v>
                </c:pt>
                <c:pt idx="4">
                  <c:v>107.2621564991651</c:v>
                </c:pt>
                <c:pt idx="5">
                  <c:v>109.97447718185735</c:v>
                </c:pt>
                <c:pt idx="6">
                  <c:v>114.27232522341377</c:v>
                </c:pt>
                <c:pt idx="7">
                  <c:v>119.54702593927877</c:v>
                </c:pt>
                <c:pt idx="8">
                  <c:v>124.03423883116818</c:v>
                </c:pt>
                <c:pt idx="9">
                  <c:v>128.05690812264194</c:v>
                </c:pt>
                <c:pt idx="10">
                  <c:v>132.21804645437197</c:v>
                </c:pt>
                <c:pt idx="11">
                  <c:v>136.17646025004336</c:v>
                </c:pt>
                <c:pt idx="12">
                  <c:v>140.32949672109939</c:v>
                </c:pt>
                <c:pt idx="13">
                  <c:v>143.8544957400814</c:v>
                </c:pt>
                <c:pt idx="14">
                  <c:v>147.74940734331864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3-48C0-93FB-8228764AF5AE}"/>
            </c:ext>
          </c:extLst>
        </c:ser>
        <c:ser>
          <c:idx val="5"/>
          <c:order val="1"/>
          <c:tx>
            <c:strRef>
              <c:f>'BP Holviga'!$S$12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100.85861476793964</c:v>
                </c:pt>
                <c:pt idx="2">
                  <c:v>102.74756723011225</c:v>
                </c:pt>
                <c:pt idx="3">
                  <c:v>107.41270779678662</c:v>
                </c:pt>
                <c:pt idx="4">
                  <c:v>108.54817921362043</c:v>
                </c:pt>
                <c:pt idx="5">
                  <c:v>112.63843813345416</c:v>
                </c:pt>
                <c:pt idx="6">
                  <c:v>115.81078688872886</c:v>
                </c:pt>
                <c:pt idx="7">
                  <c:v>119.04729999290929</c:v>
                </c:pt>
                <c:pt idx="8">
                  <c:v>122.431799522745</c:v>
                </c:pt>
                <c:pt idx="9">
                  <c:v>125.94449509849819</c:v>
                </c:pt>
                <c:pt idx="10">
                  <c:v>129.33940561844281</c:v>
                </c:pt>
                <c:pt idx="11">
                  <c:v>133.18290553964124</c:v>
                </c:pt>
                <c:pt idx="12">
                  <c:v>136.58251182745508</c:v>
                </c:pt>
                <c:pt idx="13">
                  <c:v>141.49411824845583</c:v>
                </c:pt>
                <c:pt idx="14">
                  <c:v>145.35331913169253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3-48C0-93FB-8228764AF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107.12510379813112</c:v>
                </c:pt>
                <c:pt idx="2">
                  <c:v>105.92377825364241</c:v>
                </c:pt>
                <c:pt idx="3">
                  <c:v>104.88815332575996</c:v>
                </c:pt>
                <c:pt idx="4">
                  <c:v>107.11264420512975</c:v>
                </c:pt>
                <c:pt idx="5">
                  <c:v>107.3169394959906</c:v>
                </c:pt>
                <c:pt idx="6">
                  <c:v>106.50889586782401</c:v>
                </c:pt>
                <c:pt idx="7">
                  <c:v>106.04027358154737</c:v>
                </c:pt>
                <c:pt idx="8">
                  <c:v>107.07043819062368</c:v>
                </c:pt>
                <c:pt idx="9">
                  <c:v>107.22004496050957</c:v>
                </c:pt>
                <c:pt idx="10">
                  <c:v>108.26119716983156</c:v>
                </c:pt>
                <c:pt idx="11">
                  <c:v>108.58118552094074</c:v>
                </c:pt>
                <c:pt idx="12">
                  <c:v>107.5982690743952</c:v>
                </c:pt>
                <c:pt idx="13">
                  <c:v>107.12396187782511</c:v>
                </c:pt>
                <c:pt idx="14">
                  <c:v>106.09181406863254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9-4F26-B22C-CF1491A2D819}"/>
            </c:ext>
          </c:extLst>
        </c:ser>
        <c:ser>
          <c:idx val="5"/>
          <c:order val="1"/>
          <c:tx>
            <c:strRef>
              <c:f>'BP Holviga'!$S$14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Holviga'!$T$14:$AH$14</c:f>
              <c:numCache>
                <c:formatCode>#,##0</c:formatCode>
                <c:ptCount val="15"/>
                <c:pt idx="0">
                  <c:v>100</c:v>
                </c:pt>
                <c:pt idx="1">
                  <c:v>99.999998494832212</c:v>
                </c:pt>
                <c:pt idx="2">
                  <c:v>108.08080672402861</c:v>
                </c:pt>
                <c:pt idx="3">
                  <c:v>116.96969474058902</c:v>
                </c:pt>
                <c:pt idx="4">
                  <c:v>122.82983622540932</c:v>
                </c:pt>
                <c:pt idx="5">
                  <c:v>130.96008488129988</c:v>
                </c:pt>
                <c:pt idx="6">
                  <c:v>142.95352834877534</c:v>
                </c:pt>
                <c:pt idx="7">
                  <c:v>162.08922460844107</c:v>
                </c:pt>
                <c:pt idx="8">
                  <c:v>178.47646716203792</c:v>
                </c:pt>
                <c:pt idx="9">
                  <c:v>196.15917727981915</c:v>
                </c:pt>
                <c:pt idx="10">
                  <c:v>203.61185611581254</c:v>
                </c:pt>
                <c:pt idx="11">
                  <c:v>220.36155342642161</c:v>
                </c:pt>
                <c:pt idx="12">
                  <c:v>240.76998873513782</c:v>
                </c:pt>
                <c:pt idx="13">
                  <c:v>253.19167892701603</c:v>
                </c:pt>
                <c:pt idx="14">
                  <c:v>272.89308852320465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9-4F26-B22C-CF1491A2D819}"/>
            </c:ext>
          </c:extLst>
        </c:ser>
        <c:ser>
          <c:idx val="0"/>
          <c:order val="2"/>
          <c:tx>
            <c:strRef>
              <c:f>'BP Holviga'!$S$15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numRef>
              <c:f>'BP Holviga'!$T$4:$AH$4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Holviga'!$T$15:$AH$15</c:f>
              <c:numCache>
                <c:formatCode>#,##0</c:formatCode>
                <c:ptCount val="15"/>
                <c:pt idx="0">
                  <c:v>100</c:v>
                </c:pt>
                <c:pt idx="1">
                  <c:v>135.000000745058</c:v>
                </c:pt>
                <c:pt idx="2">
                  <c:v>146.6666683223512</c:v>
                </c:pt>
                <c:pt idx="3">
                  <c:v>116.66666881905662</c:v>
                </c:pt>
                <c:pt idx="4">
                  <c:v>129.62047040085466</c:v>
                </c:pt>
                <c:pt idx="5">
                  <c:v>141.71829811452128</c:v>
                </c:pt>
                <c:pt idx="6">
                  <c:v>165.51854340253814</c:v>
                </c:pt>
                <c:pt idx="7">
                  <c:v>173.86276689780519</c:v>
                </c:pt>
                <c:pt idx="8">
                  <c:v>183.25296077383521</c:v>
                </c:pt>
                <c:pt idx="9">
                  <c:v>201.73089642555402</c:v>
                </c:pt>
                <c:pt idx="10">
                  <c:v>225.744962575485</c:v>
                </c:pt>
                <c:pt idx="11">
                  <c:v>227.54950066456706</c:v>
                </c:pt>
                <c:pt idx="12">
                  <c:v>253.27048776815815</c:v>
                </c:pt>
                <c:pt idx="13">
                  <c:v>282.4993703017571</c:v>
                </c:pt>
                <c:pt idx="14">
                  <c:v>297.13262763751186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79-4F26-B22C-CF1491A2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Jappa'!$T$5:$AH$5</c:f>
              <c:numCache>
                <c:formatCode>#,##0</c:formatCode>
                <c:ptCount val="15"/>
                <c:pt idx="0">
                  <c:v>100</c:v>
                </c:pt>
                <c:pt idx="1">
                  <c:v>106.71937080713114</c:v>
                </c:pt>
                <c:pt idx="2">
                  <c:v>98.122531849330656</c:v>
                </c:pt>
                <c:pt idx="3">
                  <c:v>113.83399628149927</c:v>
                </c:pt>
                <c:pt idx="4">
                  <c:v>118.52129061012997</c:v>
                </c:pt>
                <c:pt idx="5">
                  <c:v>121.40848126342765</c:v>
                </c:pt>
                <c:pt idx="6">
                  <c:v>124.01959261745988</c:v>
                </c:pt>
                <c:pt idx="7">
                  <c:v>126.61619153580463</c:v>
                </c:pt>
                <c:pt idx="8">
                  <c:v>129.25374567849829</c:v>
                </c:pt>
                <c:pt idx="9">
                  <c:v>131.81802144463038</c:v>
                </c:pt>
                <c:pt idx="10">
                  <c:v>134.2945063985141</c:v>
                </c:pt>
                <c:pt idx="11">
                  <c:v>136.64658396865136</c:v>
                </c:pt>
                <c:pt idx="12">
                  <c:v>138.92474989230641</c:v>
                </c:pt>
                <c:pt idx="13">
                  <c:v>141.03536314939001</c:v>
                </c:pt>
                <c:pt idx="14">
                  <c:v>143.04594237575427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B-4E38-84D8-FBBE0D6D7808}"/>
            </c:ext>
          </c:extLst>
        </c:ser>
        <c:ser>
          <c:idx val="1"/>
          <c:order val="1"/>
          <c:tx>
            <c:v>1-5 år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Jappa'!$T$6:$AH$6</c:f>
              <c:numCache>
                <c:formatCode>#,##0</c:formatCode>
                <c:ptCount val="15"/>
                <c:pt idx="0">
                  <c:v>100</c:v>
                </c:pt>
                <c:pt idx="1">
                  <c:v>98.670372083483556</c:v>
                </c:pt>
                <c:pt idx="2">
                  <c:v>105.1399086596891</c:v>
                </c:pt>
                <c:pt idx="3">
                  <c:v>98.253622650856371</c:v>
                </c:pt>
                <c:pt idx="4">
                  <c:v>106.41740187531551</c:v>
                </c:pt>
                <c:pt idx="5">
                  <c:v>110.62966117077477</c:v>
                </c:pt>
                <c:pt idx="6">
                  <c:v>114.03318874452187</c:v>
                </c:pt>
                <c:pt idx="7">
                  <c:v>117.11864672255017</c:v>
                </c:pt>
                <c:pt idx="8">
                  <c:v>119.88889366745946</c:v>
                </c:pt>
                <c:pt idx="9">
                  <c:v>123.5684928291526</c:v>
                </c:pt>
                <c:pt idx="10">
                  <c:v>126.0892158750062</c:v>
                </c:pt>
                <c:pt idx="11">
                  <c:v>128.56961471655862</c:v>
                </c:pt>
                <c:pt idx="12">
                  <c:v>130.98132175377268</c:v>
                </c:pt>
                <c:pt idx="13">
                  <c:v>133.28726046072481</c:v>
                </c:pt>
                <c:pt idx="14">
                  <c:v>135.4442541267905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AB-4E38-84D8-FBBE0D6D7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0-17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Jappa'!$T$10:$AH$10</c:f>
              <c:numCache>
                <c:formatCode>#,##0</c:formatCode>
                <c:ptCount val="15"/>
                <c:pt idx="0">
                  <c:v>100</c:v>
                </c:pt>
                <c:pt idx="1">
                  <c:v>101.50392024432493</c:v>
                </c:pt>
                <c:pt idx="2">
                  <c:v>102.33587559175832</c:v>
                </c:pt>
                <c:pt idx="3">
                  <c:v>104.21844192319961</c:v>
                </c:pt>
                <c:pt idx="4">
                  <c:v>106.72095210173143</c:v>
                </c:pt>
                <c:pt idx="5">
                  <c:v>107.83487056163614</c:v>
                </c:pt>
                <c:pt idx="6">
                  <c:v>108.80793024114696</c:v>
                </c:pt>
                <c:pt idx="7">
                  <c:v>110.6120932627469</c:v>
                </c:pt>
                <c:pt idx="8">
                  <c:v>113.09409163639927</c:v>
                </c:pt>
                <c:pt idx="9">
                  <c:v>114.73712087650352</c:v>
                </c:pt>
                <c:pt idx="10">
                  <c:v>117.00054773588555</c:v>
                </c:pt>
                <c:pt idx="11">
                  <c:v>118.85897177978966</c:v>
                </c:pt>
                <c:pt idx="12">
                  <c:v>120.19139421199382</c:v>
                </c:pt>
                <c:pt idx="13">
                  <c:v>121.6494735985785</c:v>
                </c:pt>
                <c:pt idx="14">
                  <c:v>123.66099535351418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0-4399-9EBC-8E2B4FF07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Jappa'!$T$7:$AH$7</c:f>
              <c:numCache>
                <c:formatCode>#,##0</c:formatCode>
                <c:ptCount val="15"/>
                <c:pt idx="0">
                  <c:v>100</c:v>
                </c:pt>
                <c:pt idx="1">
                  <c:v>98.956883243803134</c:v>
                </c:pt>
                <c:pt idx="2">
                  <c:v>95.048678176237829</c:v>
                </c:pt>
                <c:pt idx="3">
                  <c:v>105.91098610918321</c:v>
                </c:pt>
                <c:pt idx="4">
                  <c:v>103.48623774357743</c:v>
                </c:pt>
                <c:pt idx="5">
                  <c:v>106.220945910949</c:v>
                </c:pt>
                <c:pt idx="6">
                  <c:v>107.61146088380144</c:v>
                </c:pt>
                <c:pt idx="7">
                  <c:v>107.30883389573374</c:v>
                </c:pt>
                <c:pt idx="8">
                  <c:v>106.89813160082058</c:v>
                </c:pt>
                <c:pt idx="9">
                  <c:v>108.6905580871548</c:v>
                </c:pt>
                <c:pt idx="10">
                  <c:v>107.50335533526724</c:v>
                </c:pt>
                <c:pt idx="11">
                  <c:v>110.7726394687331</c:v>
                </c:pt>
                <c:pt idx="12">
                  <c:v>113.08024691808345</c:v>
                </c:pt>
                <c:pt idx="13">
                  <c:v>115.43515714370697</c:v>
                </c:pt>
                <c:pt idx="14">
                  <c:v>117.76466169796605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8A-403C-816D-720CC3F91313}"/>
            </c:ext>
          </c:extLst>
        </c:ser>
        <c:ser>
          <c:idx val="5"/>
          <c:order val="1"/>
          <c:tx>
            <c:strRef>
              <c:f>'BP Jappa'!$S$8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Jappa'!$T$8:$AH$8</c:f>
              <c:numCache>
                <c:formatCode>#,##0</c:formatCode>
                <c:ptCount val="15"/>
                <c:pt idx="0">
                  <c:v>100</c:v>
                </c:pt>
                <c:pt idx="1">
                  <c:v>116.2054136138335</c:v>
                </c:pt>
                <c:pt idx="2">
                  <c:v>117.71217916483654</c:v>
                </c:pt>
                <c:pt idx="3">
                  <c:v>102.39852494617305</c:v>
                </c:pt>
                <c:pt idx="4">
                  <c:v>98.580663979737054</c:v>
                </c:pt>
                <c:pt idx="5">
                  <c:v>96.262374364258079</c:v>
                </c:pt>
                <c:pt idx="6">
                  <c:v>102.11153583701653</c:v>
                </c:pt>
                <c:pt idx="7">
                  <c:v>105.27786363062424</c:v>
                </c:pt>
                <c:pt idx="8">
                  <c:v>113.71750134793004</c:v>
                </c:pt>
                <c:pt idx="9">
                  <c:v>113.2100598025356</c:v>
                </c:pt>
                <c:pt idx="10">
                  <c:v>117.78777163823693</c:v>
                </c:pt>
                <c:pt idx="11">
                  <c:v>112.79285367839331</c:v>
                </c:pt>
                <c:pt idx="12">
                  <c:v>114.63518473152622</c:v>
                </c:pt>
                <c:pt idx="13">
                  <c:v>109.61795689223128</c:v>
                </c:pt>
                <c:pt idx="14">
                  <c:v>112.74494356711351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A-403C-816D-720CC3F91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Jappa'!$T$11:$AH$11</c:f>
              <c:numCache>
                <c:formatCode>#,##0</c:formatCode>
                <c:ptCount val="15"/>
                <c:pt idx="0">
                  <c:v>100</c:v>
                </c:pt>
                <c:pt idx="1">
                  <c:v>99.475059965167361</c:v>
                </c:pt>
                <c:pt idx="2">
                  <c:v>102.09305964362916</c:v>
                </c:pt>
                <c:pt idx="3">
                  <c:v>102.47280433441979</c:v>
                </c:pt>
                <c:pt idx="4">
                  <c:v>104.52544396821308</c:v>
                </c:pt>
                <c:pt idx="5">
                  <c:v>106.70269630791405</c:v>
                </c:pt>
                <c:pt idx="6">
                  <c:v>108.44686687601484</c:v>
                </c:pt>
                <c:pt idx="7">
                  <c:v>110.58582951239924</c:v>
                </c:pt>
                <c:pt idx="8">
                  <c:v>111.71927153698195</c:v>
                </c:pt>
                <c:pt idx="9">
                  <c:v>113.78039515909451</c:v>
                </c:pt>
                <c:pt idx="10">
                  <c:v>115.39963782113512</c:v>
                </c:pt>
                <c:pt idx="11">
                  <c:v>117.24499684114321</c:v>
                </c:pt>
                <c:pt idx="12">
                  <c:v>119.39375403041745</c:v>
                </c:pt>
                <c:pt idx="13">
                  <c:v>121.38650018163288</c:v>
                </c:pt>
                <c:pt idx="14">
                  <c:v>123.11075903033458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4-4084-B1A4-0EE543CA714A}"/>
            </c:ext>
          </c:extLst>
        </c:ser>
        <c:ser>
          <c:idx val="5"/>
          <c:order val="1"/>
          <c:tx>
            <c:strRef>
              <c:f>'BP Jappa'!$S$12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Jappa'!$T$12:$AH$12</c:f>
              <c:numCache>
                <c:formatCode>#,##0</c:formatCode>
                <c:ptCount val="15"/>
                <c:pt idx="0">
                  <c:v>100</c:v>
                </c:pt>
                <c:pt idx="1">
                  <c:v>98.401651179100696</c:v>
                </c:pt>
                <c:pt idx="2">
                  <c:v>102.50552023352495</c:v>
                </c:pt>
                <c:pt idx="3">
                  <c:v>105.42382773514088</c:v>
                </c:pt>
                <c:pt idx="4">
                  <c:v>106.51657316599629</c:v>
                </c:pt>
                <c:pt idx="5">
                  <c:v>108.93125585195511</c:v>
                </c:pt>
                <c:pt idx="6">
                  <c:v>110.38019484171484</c:v>
                </c:pt>
                <c:pt idx="7">
                  <c:v>111.33824560779557</c:v>
                </c:pt>
                <c:pt idx="8">
                  <c:v>113.38475397806242</c:v>
                </c:pt>
                <c:pt idx="9">
                  <c:v>113.49358399191456</c:v>
                </c:pt>
                <c:pt idx="10">
                  <c:v>113.68126145846516</c:v>
                </c:pt>
                <c:pt idx="11">
                  <c:v>115.05267717190672</c:v>
                </c:pt>
                <c:pt idx="12">
                  <c:v>116.41229156617854</c:v>
                </c:pt>
                <c:pt idx="13">
                  <c:v>117.29388762526558</c:v>
                </c:pt>
                <c:pt idx="14">
                  <c:v>119.19541204816824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4-4084-B1A4-0EE543CA7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Grimstad'!$T$10:$AH$10</c:f>
              <c:numCache>
                <c:formatCode>#,##0</c:formatCode>
                <c:ptCount val="15"/>
                <c:pt idx="0">
                  <c:v>100</c:v>
                </c:pt>
                <c:pt idx="1">
                  <c:v>99.942965937852733</c:v>
                </c:pt>
                <c:pt idx="2">
                  <c:v>100.57034226230044</c:v>
                </c:pt>
                <c:pt idx="3">
                  <c:v>100.62737636070915</c:v>
                </c:pt>
                <c:pt idx="4">
                  <c:v>101.87890149739711</c:v>
                </c:pt>
                <c:pt idx="5">
                  <c:v>102.9809583864328</c:v>
                </c:pt>
                <c:pt idx="6">
                  <c:v>103.89995920295479</c:v>
                </c:pt>
                <c:pt idx="7">
                  <c:v>104.94619372655316</c:v>
                </c:pt>
                <c:pt idx="8">
                  <c:v>106.39688480216236</c:v>
                </c:pt>
                <c:pt idx="9">
                  <c:v>107.71553703911647</c:v>
                </c:pt>
                <c:pt idx="10">
                  <c:v>109.38408321928203</c:v>
                </c:pt>
                <c:pt idx="11">
                  <c:v>110.90290375491468</c:v>
                </c:pt>
                <c:pt idx="12">
                  <c:v>112.04984654967704</c:v>
                </c:pt>
                <c:pt idx="13">
                  <c:v>113.6735331589438</c:v>
                </c:pt>
                <c:pt idx="14">
                  <c:v>115.55297581212591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3-4560-9C43-09402B694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Jappa'!$T$13:$AH$13</c:f>
              <c:numCache>
                <c:formatCode>#,##0</c:formatCode>
                <c:ptCount val="15"/>
                <c:pt idx="0">
                  <c:v>100</c:v>
                </c:pt>
                <c:pt idx="1">
                  <c:v>99.886869795552627</c:v>
                </c:pt>
                <c:pt idx="2">
                  <c:v>109.85858625801394</c:v>
                </c:pt>
                <c:pt idx="3">
                  <c:v>112.4767679154531</c:v>
                </c:pt>
                <c:pt idx="4">
                  <c:v>115.41978114352555</c:v>
                </c:pt>
                <c:pt idx="5">
                  <c:v>117.27720735131967</c:v>
                </c:pt>
                <c:pt idx="6">
                  <c:v>122.54714246851275</c:v>
                </c:pt>
                <c:pt idx="7">
                  <c:v>123.55161499841816</c:v>
                </c:pt>
                <c:pt idx="8">
                  <c:v>124.81905811797533</c:v>
                </c:pt>
                <c:pt idx="9">
                  <c:v>127.56094385839236</c:v>
                </c:pt>
                <c:pt idx="10">
                  <c:v>129.07554699591941</c:v>
                </c:pt>
                <c:pt idx="11">
                  <c:v>128.95103989989346</c:v>
                </c:pt>
                <c:pt idx="12">
                  <c:v>127.41695421700791</c:v>
                </c:pt>
                <c:pt idx="13">
                  <c:v>129.21331475040921</c:v>
                </c:pt>
                <c:pt idx="14">
                  <c:v>128.38622888170858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8-463B-8162-4A844C79BDB6}"/>
            </c:ext>
          </c:extLst>
        </c:ser>
        <c:ser>
          <c:idx val="5"/>
          <c:order val="1"/>
          <c:tx>
            <c:strRef>
              <c:f>'BP Jappa'!$S$14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Jappa'!$T$14:$AH$14</c:f>
              <c:numCache>
                <c:formatCode>#,##0</c:formatCode>
                <c:ptCount val="15"/>
                <c:pt idx="0">
                  <c:v>100</c:v>
                </c:pt>
                <c:pt idx="1">
                  <c:v>105.99334055888939</c:v>
                </c:pt>
                <c:pt idx="2">
                  <c:v>104.6392901521525</c:v>
                </c:pt>
                <c:pt idx="3">
                  <c:v>112.96337275635271</c:v>
                </c:pt>
                <c:pt idx="4">
                  <c:v>112.86616772811185</c:v>
                </c:pt>
                <c:pt idx="5">
                  <c:v>114.3171414004873</c:v>
                </c:pt>
                <c:pt idx="6">
                  <c:v>111.5603922944088</c:v>
                </c:pt>
                <c:pt idx="7">
                  <c:v>117.3303498321919</c:v>
                </c:pt>
                <c:pt idx="8">
                  <c:v>125.77351280602022</c:v>
                </c:pt>
                <c:pt idx="9">
                  <c:v>130.7174862389611</c:v>
                </c:pt>
                <c:pt idx="10">
                  <c:v>142.09626761189585</c:v>
                </c:pt>
                <c:pt idx="11">
                  <c:v>149.67496185858406</c:v>
                </c:pt>
                <c:pt idx="12">
                  <c:v>162.81892158020722</c:v>
                </c:pt>
                <c:pt idx="13">
                  <c:v>167.99698109683058</c:v>
                </c:pt>
                <c:pt idx="14">
                  <c:v>175.55537890999716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8-463B-8162-4A844C79BDB6}"/>
            </c:ext>
          </c:extLst>
        </c:ser>
        <c:ser>
          <c:idx val="0"/>
          <c:order val="2"/>
          <c:tx>
            <c:strRef>
              <c:f>'BP Jappa'!$S$15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Jappa'!$T$4:$AH$4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Jappa'!$T$15:$AH$15</c:f>
              <c:numCache>
                <c:formatCode>#,##0</c:formatCode>
                <c:ptCount val="15"/>
                <c:pt idx="0">
                  <c:v>100</c:v>
                </c:pt>
                <c:pt idx="1">
                  <c:v>109.29790985400378</c:v>
                </c:pt>
                <c:pt idx="2">
                  <c:v>100.75901184615729</c:v>
                </c:pt>
                <c:pt idx="3">
                  <c:v>92.69449603362763</c:v>
                </c:pt>
                <c:pt idx="4">
                  <c:v>108.07318593434685</c:v>
                </c:pt>
                <c:pt idx="5">
                  <c:v>110.3759076956031</c:v>
                </c:pt>
                <c:pt idx="6">
                  <c:v>122.52502698424965</c:v>
                </c:pt>
                <c:pt idx="7">
                  <c:v>122.53855382778345</c:v>
                </c:pt>
                <c:pt idx="8">
                  <c:v>119.60745688992296</c:v>
                </c:pt>
                <c:pt idx="9">
                  <c:v>127.78499887163997</c:v>
                </c:pt>
                <c:pt idx="10">
                  <c:v>128.91784872836647</c:v>
                </c:pt>
                <c:pt idx="11">
                  <c:v>138.5307441886404</c:v>
                </c:pt>
                <c:pt idx="12">
                  <c:v>137.41984394011169</c:v>
                </c:pt>
                <c:pt idx="13">
                  <c:v>144.47442711369337</c:v>
                </c:pt>
                <c:pt idx="14">
                  <c:v>149.27012834983606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8-463B-8162-4A844C79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 år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Frivoll'!$T$5:$AH$5</c:f>
              <c:numCache>
                <c:formatCode>#,##0</c:formatCode>
                <c:ptCount val="15"/>
                <c:pt idx="0">
                  <c:v>100</c:v>
                </c:pt>
                <c:pt idx="1">
                  <c:v>140.2343714202282</c:v>
                </c:pt>
                <c:pt idx="2">
                  <c:v>128.90624807914685</c:v>
                </c:pt>
                <c:pt idx="3">
                  <c:v>96.484370954567439</c:v>
                </c:pt>
                <c:pt idx="4">
                  <c:v>129.93113502962638</c:v>
                </c:pt>
                <c:pt idx="5">
                  <c:v>136.14493405602963</c:v>
                </c:pt>
                <c:pt idx="6">
                  <c:v>142.49726172540619</c:v>
                </c:pt>
                <c:pt idx="7">
                  <c:v>148.55938928485776</c:v>
                </c:pt>
                <c:pt idx="8">
                  <c:v>154.20415022664974</c:v>
                </c:pt>
                <c:pt idx="9">
                  <c:v>159.52563793173931</c:v>
                </c:pt>
                <c:pt idx="10">
                  <c:v>164.50594120463794</c:v>
                </c:pt>
                <c:pt idx="11">
                  <c:v>169.25091044230817</c:v>
                </c:pt>
                <c:pt idx="12">
                  <c:v>173.70885351734054</c:v>
                </c:pt>
                <c:pt idx="13">
                  <c:v>177.7935746640922</c:v>
                </c:pt>
                <c:pt idx="14">
                  <c:v>181.61613223528633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4-4B04-979E-C73986D8BEDE}"/>
            </c:ext>
          </c:extLst>
        </c:ser>
        <c:ser>
          <c:idx val="2"/>
          <c:order val="1"/>
          <c:tx>
            <c:v>1-5 år</c:v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Frivoll'!$T$6:$AH$6</c:f>
              <c:numCache>
                <c:formatCode>#,##0</c:formatCode>
                <c:ptCount val="15"/>
                <c:pt idx="0">
                  <c:v>100</c:v>
                </c:pt>
                <c:pt idx="1">
                  <c:v>89.857369165330596</c:v>
                </c:pt>
                <c:pt idx="2">
                  <c:v>88.642365674922814</c:v>
                </c:pt>
                <c:pt idx="3">
                  <c:v>93.185420714807549</c:v>
                </c:pt>
                <c:pt idx="4">
                  <c:v>91.019164379989306</c:v>
                </c:pt>
                <c:pt idx="5">
                  <c:v>91.848709389482281</c:v>
                </c:pt>
                <c:pt idx="6">
                  <c:v>95.70144881616865</c:v>
                </c:pt>
                <c:pt idx="7">
                  <c:v>97.590810626086011</c:v>
                </c:pt>
                <c:pt idx="8">
                  <c:v>99.803448379503763</c:v>
                </c:pt>
                <c:pt idx="9">
                  <c:v>104.98679974700475</c:v>
                </c:pt>
                <c:pt idx="10">
                  <c:v>108.33168669599335</c:v>
                </c:pt>
                <c:pt idx="11">
                  <c:v>111.57660560440668</c:v>
                </c:pt>
                <c:pt idx="12">
                  <c:v>114.67351405829285</c:v>
                </c:pt>
                <c:pt idx="13">
                  <c:v>117.62047145889557</c:v>
                </c:pt>
                <c:pt idx="14">
                  <c:v>120.38250269509972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4-4B04-979E-C73986D8B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Frivoll'!$T$10:$AH$10</c:f>
              <c:numCache>
                <c:formatCode>#,##0</c:formatCode>
                <c:ptCount val="15"/>
                <c:pt idx="0">
                  <c:v>100</c:v>
                </c:pt>
                <c:pt idx="1">
                  <c:v>95.449101282450926</c:v>
                </c:pt>
                <c:pt idx="2">
                  <c:v>95.173652329130732</c:v>
                </c:pt>
                <c:pt idx="3">
                  <c:v>95.796406740200041</c:v>
                </c:pt>
                <c:pt idx="4">
                  <c:v>96.42840094195148</c:v>
                </c:pt>
                <c:pt idx="5">
                  <c:v>99.009114339680039</c:v>
                </c:pt>
                <c:pt idx="6">
                  <c:v>100.49671881213153</c:v>
                </c:pt>
                <c:pt idx="7">
                  <c:v>101.34525858713485</c:v>
                </c:pt>
                <c:pt idx="8">
                  <c:v>103.00243948748007</c:v>
                </c:pt>
                <c:pt idx="9">
                  <c:v>103.5665384166969</c:v>
                </c:pt>
                <c:pt idx="10">
                  <c:v>105.23143402830573</c:v>
                </c:pt>
                <c:pt idx="11">
                  <c:v>106.72640292230476</c:v>
                </c:pt>
                <c:pt idx="12">
                  <c:v>108.3799341624369</c:v>
                </c:pt>
                <c:pt idx="13">
                  <c:v>110.49193170970071</c:v>
                </c:pt>
                <c:pt idx="14">
                  <c:v>112.77715054814692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B-4C9B-8D68-03E4567A8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Frivoll'!$T$7:$AH$7</c:f>
              <c:numCache>
                <c:formatCode>#,##0</c:formatCode>
                <c:ptCount val="15"/>
                <c:pt idx="0">
                  <c:v>100</c:v>
                </c:pt>
                <c:pt idx="1">
                  <c:v>93.255215387003901</c:v>
                </c:pt>
                <c:pt idx="2">
                  <c:v>96.884823796009528</c:v>
                </c:pt>
                <c:pt idx="3">
                  <c:v>97.65647278492321</c:v>
                </c:pt>
                <c:pt idx="4">
                  <c:v>92.508554355056134</c:v>
                </c:pt>
                <c:pt idx="5">
                  <c:v>92.194636604322909</c:v>
                </c:pt>
                <c:pt idx="6">
                  <c:v>90.026873010499443</c:v>
                </c:pt>
                <c:pt idx="7">
                  <c:v>90.505628965219898</c:v>
                </c:pt>
                <c:pt idx="8">
                  <c:v>92.122235307284271</c:v>
                </c:pt>
                <c:pt idx="9">
                  <c:v>92.735689105683079</c:v>
                </c:pt>
                <c:pt idx="10">
                  <c:v>92.999372559160065</c:v>
                </c:pt>
                <c:pt idx="11">
                  <c:v>95.398183176017454</c:v>
                </c:pt>
                <c:pt idx="12">
                  <c:v>97.26520493332707</c:v>
                </c:pt>
                <c:pt idx="13">
                  <c:v>99.83121082061831</c:v>
                </c:pt>
                <c:pt idx="14">
                  <c:v>101.92378159629449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870-B738-92B79E4646FC}"/>
            </c:ext>
          </c:extLst>
        </c:ser>
        <c:ser>
          <c:idx val="5"/>
          <c:order val="1"/>
          <c:tx>
            <c:strRef>
              <c:f>'BP Frivoll'!$S$8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Frivoll'!$T$8:$AH$8</c:f>
              <c:numCache>
                <c:formatCode>#,##0</c:formatCode>
                <c:ptCount val="15"/>
                <c:pt idx="0">
                  <c:v>100</c:v>
                </c:pt>
                <c:pt idx="1">
                  <c:v>98.774675868561303</c:v>
                </c:pt>
                <c:pt idx="2">
                  <c:v>96.596322722714348</c:v>
                </c:pt>
                <c:pt idx="3">
                  <c:v>107.14771825726206</c:v>
                </c:pt>
                <c:pt idx="4">
                  <c:v>120.1438647248619</c:v>
                </c:pt>
                <c:pt idx="5">
                  <c:v>119.1790553331968</c:v>
                </c:pt>
                <c:pt idx="6">
                  <c:v>125.89524537455952</c:v>
                </c:pt>
                <c:pt idx="7">
                  <c:v>120.28150024902666</c:v>
                </c:pt>
                <c:pt idx="8">
                  <c:v>119.23476575389162</c:v>
                </c:pt>
                <c:pt idx="9">
                  <c:v>115.60821303544382</c:v>
                </c:pt>
                <c:pt idx="10">
                  <c:v>117.3997119916542</c:v>
                </c:pt>
                <c:pt idx="11">
                  <c:v>117.10510258348098</c:v>
                </c:pt>
                <c:pt idx="12">
                  <c:v>119.51431762486102</c:v>
                </c:pt>
                <c:pt idx="13">
                  <c:v>117.02396560841366</c:v>
                </c:pt>
                <c:pt idx="14">
                  <c:v>120.35879266363352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870-B738-92B79E464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Frivoll'!$T$11:$AH$11</c:f>
              <c:numCache>
                <c:formatCode>#,##0</c:formatCode>
                <c:ptCount val="15"/>
                <c:pt idx="0">
                  <c:v>100</c:v>
                </c:pt>
                <c:pt idx="1">
                  <c:v>100.93387865336668</c:v>
                </c:pt>
                <c:pt idx="2">
                  <c:v>99.71370209383474</c:v>
                </c:pt>
                <c:pt idx="3">
                  <c:v>101.89502433120272</c:v>
                </c:pt>
                <c:pt idx="4">
                  <c:v>105.1295373552046</c:v>
                </c:pt>
                <c:pt idx="5">
                  <c:v>107.77386223357827</c:v>
                </c:pt>
                <c:pt idx="6">
                  <c:v>111.87254759918537</c:v>
                </c:pt>
                <c:pt idx="7">
                  <c:v>115.55480727045517</c:v>
                </c:pt>
                <c:pt idx="8">
                  <c:v>118.04011101918421</c:v>
                </c:pt>
                <c:pt idx="9">
                  <c:v>121.2976770883303</c:v>
                </c:pt>
                <c:pt idx="10">
                  <c:v>123.66260932569391</c:v>
                </c:pt>
                <c:pt idx="11">
                  <c:v>126.42040142540492</c:v>
                </c:pt>
                <c:pt idx="12">
                  <c:v>129.50314566516195</c:v>
                </c:pt>
                <c:pt idx="13">
                  <c:v>132.31711392787398</c:v>
                </c:pt>
                <c:pt idx="14">
                  <c:v>135.20534735162894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E98-915E-5CC9BFEF91A6}"/>
            </c:ext>
          </c:extLst>
        </c:ser>
        <c:ser>
          <c:idx val="5"/>
          <c:order val="1"/>
          <c:tx>
            <c:strRef>
              <c:f>'BP Frivoll'!$S$12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100.82545413786754</c:v>
                </c:pt>
                <c:pt idx="2">
                  <c:v>101.83100715737648</c:v>
                </c:pt>
                <c:pt idx="3">
                  <c:v>105.70313568900569</c:v>
                </c:pt>
                <c:pt idx="4">
                  <c:v>110.28407052178646</c:v>
                </c:pt>
                <c:pt idx="5">
                  <c:v>112.35084806801297</c:v>
                </c:pt>
                <c:pt idx="6">
                  <c:v>113.07272985512837</c:v>
                </c:pt>
                <c:pt idx="7">
                  <c:v>117.54464724758765</c:v>
                </c:pt>
                <c:pt idx="8">
                  <c:v>121.03962685940353</c:v>
                </c:pt>
                <c:pt idx="9">
                  <c:v>123.88063823205486</c:v>
                </c:pt>
                <c:pt idx="10">
                  <c:v>126.68061412841254</c:v>
                </c:pt>
                <c:pt idx="11">
                  <c:v>129.25500375542001</c:v>
                </c:pt>
                <c:pt idx="12">
                  <c:v>131.58403329241955</c:v>
                </c:pt>
                <c:pt idx="13">
                  <c:v>134.15405803097161</c:v>
                </c:pt>
                <c:pt idx="14">
                  <c:v>136.45966665514621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A-4E98-915E-5CC9BFEF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Frivoll'!$T$13:$AH$13</c:f>
              <c:numCache>
                <c:formatCode>#,##0</c:formatCode>
                <c:ptCount val="15"/>
                <c:pt idx="0">
                  <c:v>100</c:v>
                </c:pt>
                <c:pt idx="1">
                  <c:v>99.106041747425351</c:v>
                </c:pt>
                <c:pt idx="2">
                  <c:v>98.335388233471903</c:v>
                </c:pt>
                <c:pt idx="3">
                  <c:v>96.331688509230844</c:v>
                </c:pt>
                <c:pt idx="4">
                  <c:v>100.0715658491043</c:v>
                </c:pt>
                <c:pt idx="5">
                  <c:v>106.14914352998206</c:v>
                </c:pt>
                <c:pt idx="6">
                  <c:v>113.77078872021826</c:v>
                </c:pt>
                <c:pt idx="7">
                  <c:v>112.77809166209222</c:v>
                </c:pt>
                <c:pt idx="8">
                  <c:v>118.9608873424456</c:v>
                </c:pt>
                <c:pt idx="9">
                  <c:v>123.96500991864634</c:v>
                </c:pt>
                <c:pt idx="10">
                  <c:v>128.57157583490343</c:v>
                </c:pt>
                <c:pt idx="11">
                  <c:v>133.8319681035216</c:v>
                </c:pt>
                <c:pt idx="12">
                  <c:v>137.58713157268485</c:v>
                </c:pt>
                <c:pt idx="13">
                  <c:v>141.67892326065723</c:v>
                </c:pt>
                <c:pt idx="14">
                  <c:v>145.44686343741992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4-4E60-9025-70D41C81242D}"/>
            </c:ext>
          </c:extLst>
        </c:ser>
        <c:ser>
          <c:idx val="5"/>
          <c:order val="1"/>
          <c:tx>
            <c:strRef>
              <c:f>'BP Frivoll'!$S$14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Frivoll'!$T$14:$AH$14</c:f>
              <c:numCache>
                <c:formatCode>#,##0</c:formatCode>
                <c:ptCount val="15"/>
                <c:pt idx="0">
                  <c:v>100</c:v>
                </c:pt>
                <c:pt idx="1">
                  <c:v>98.422498079712454</c:v>
                </c:pt>
                <c:pt idx="2">
                  <c:v>97.599451310220928</c:v>
                </c:pt>
                <c:pt idx="3">
                  <c:v>95.747600248737015</c:v>
                </c:pt>
                <c:pt idx="4">
                  <c:v>100.13654009591784</c:v>
                </c:pt>
                <c:pt idx="5">
                  <c:v>105.57236104013141</c:v>
                </c:pt>
                <c:pt idx="6">
                  <c:v>111.08551267414288</c:v>
                </c:pt>
                <c:pt idx="7">
                  <c:v>120.94689884351872</c:v>
                </c:pt>
                <c:pt idx="8">
                  <c:v>126.72360063073003</c:v>
                </c:pt>
                <c:pt idx="9">
                  <c:v>133.70748861226284</c:v>
                </c:pt>
                <c:pt idx="10">
                  <c:v>144.92717191373546</c:v>
                </c:pt>
                <c:pt idx="11">
                  <c:v>149.3788441367571</c:v>
                </c:pt>
                <c:pt idx="12">
                  <c:v>155.65320742281426</c:v>
                </c:pt>
                <c:pt idx="13">
                  <c:v>160.38144388858419</c:v>
                </c:pt>
                <c:pt idx="14">
                  <c:v>165.87862671062382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4-4E60-9025-70D41C81242D}"/>
            </c:ext>
          </c:extLst>
        </c:ser>
        <c:ser>
          <c:idx val="0"/>
          <c:order val="2"/>
          <c:tx>
            <c:strRef>
              <c:f>'BP Frivoll'!$S$15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Frivoll'!$T$4:$AH$4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Frivoll'!$T$15:$AH$15</c:f>
              <c:numCache>
                <c:formatCode>#,##0</c:formatCode>
                <c:ptCount val="15"/>
                <c:pt idx="0">
                  <c:v>100</c:v>
                </c:pt>
                <c:pt idx="1">
                  <c:v>98.124097854030552</c:v>
                </c:pt>
                <c:pt idx="2">
                  <c:v>112.98701295126865</c:v>
                </c:pt>
                <c:pt idx="3">
                  <c:v>101.87590111385443</c:v>
                </c:pt>
                <c:pt idx="4">
                  <c:v>98.599760818774541</c:v>
                </c:pt>
                <c:pt idx="5">
                  <c:v>103.47828575961822</c:v>
                </c:pt>
                <c:pt idx="6">
                  <c:v>101.7331362497015</c:v>
                </c:pt>
                <c:pt idx="7">
                  <c:v>106.2970261723874</c:v>
                </c:pt>
                <c:pt idx="8">
                  <c:v>108.08934531868456</c:v>
                </c:pt>
                <c:pt idx="9">
                  <c:v>113.3449387561503</c:v>
                </c:pt>
                <c:pt idx="10">
                  <c:v>116.30748406101274</c:v>
                </c:pt>
                <c:pt idx="11">
                  <c:v>126.57297818258768</c:v>
                </c:pt>
                <c:pt idx="12">
                  <c:v>131.07632247276274</c:v>
                </c:pt>
                <c:pt idx="13">
                  <c:v>135.96695314488011</c:v>
                </c:pt>
                <c:pt idx="14">
                  <c:v>139.41357554972822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D4-4E60-9025-70D41C81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2"/>
          <c:order val="0"/>
          <c:tx>
            <c:v>0 år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Eide'!$T$5:$AH$5</c:f>
              <c:numCache>
                <c:formatCode>#,##0</c:formatCode>
                <c:ptCount val="15"/>
                <c:pt idx="0">
                  <c:v>100</c:v>
                </c:pt>
                <c:pt idx="1">
                  <c:v>114.28571428571428</c:v>
                </c:pt>
                <c:pt idx="2">
                  <c:v>78.571428571428569</c:v>
                </c:pt>
                <c:pt idx="3">
                  <c:v>78.571428571428569</c:v>
                </c:pt>
                <c:pt idx="4">
                  <c:v>105.46288830893357</c:v>
                </c:pt>
                <c:pt idx="5">
                  <c:v>111.12090178898428</c:v>
                </c:pt>
                <c:pt idx="6">
                  <c:v>115.87038380759071</c:v>
                </c:pt>
                <c:pt idx="7">
                  <c:v>120.21295683724573</c:v>
                </c:pt>
                <c:pt idx="8">
                  <c:v>124.30435589381641</c:v>
                </c:pt>
                <c:pt idx="9">
                  <c:v>128.04743221827928</c:v>
                </c:pt>
                <c:pt idx="10">
                  <c:v>131.57772336687358</c:v>
                </c:pt>
                <c:pt idx="11">
                  <c:v>134.89355359758642</c:v>
                </c:pt>
                <c:pt idx="12">
                  <c:v>138.02544048854287</c:v>
                </c:pt>
                <c:pt idx="13">
                  <c:v>140.91488974434998</c:v>
                </c:pt>
                <c:pt idx="14">
                  <c:v>143.56444903782429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9-4BA3-9D93-E162334EE99D}"/>
            </c:ext>
          </c:extLst>
        </c:ser>
        <c:ser>
          <c:idx val="0"/>
          <c:order val="1"/>
          <c:tx>
            <c:v>1-5 år</c:v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Eide'!$T$6:$AH$6</c:f>
              <c:numCache>
                <c:formatCode>#,##0</c:formatCode>
                <c:ptCount val="15"/>
                <c:pt idx="0">
                  <c:v>100</c:v>
                </c:pt>
                <c:pt idx="1">
                  <c:v>104.54545454545455</c:v>
                </c:pt>
                <c:pt idx="2">
                  <c:v>113.63636363636364</c:v>
                </c:pt>
                <c:pt idx="3">
                  <c:v>104.54545454545455</c:v>
                </c:pt>
                <c:pt idx="4">
                  <c:v>106.02202270970196</c:v>
                </c:pt>
                <c:pt idx="5">
                  <c:v>110.64914139834305</c:v>
                </c:pt>
                <c:pt idx="6">
                  <c:v>114.64685599009181</c:v>
                </c:pt>
                <c:pt idx="7">
                  <c:v>116.5799603317723</c:v>
                </c:pt>
                <c:pt idx="8">
                  <c:v>125.11918255777061</c:v>
                </c:pt>
                <c:pt idx="9">
                  <c:v>132.61312571438881</c:v>
                </c:pt>
                <c:pt idx="10">
                  <c:v>136.92831559614697</c:v>
                </c:pt>
                <c:pt idx="11">
                  <c:v>140.93254840735227</c:v>
                </c:pt>
                <c:pt idx="12">
                  <c:v>144.70331307613483</c:v>
                </c:pt>
                <c:pt idx="13">
                  <c:v>148.25209704312411</c:v>
                </c:pt>
                <c:pt idx="14">
                  <c:v>151.58232920097589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B9-4BA3-9D93-E162334EE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0-17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Eide'!$T$10:$AH$10</c:f>
              <c:numCache>
                <c:formatCode>#,##0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98.846153846153854</c:v>
                </c:pt>
                <c:pt idx="3">
                  <c:v>96.92307692307692</c:v>
                </c:pt>
                <c:pt idx="4">
                  <c:v>100.30860405701856</c:v>
                </c:pt>
                <c:pt idx="5">
                  <c:v>104.23708585592412</c:v>
                </c:pt>
                <c:pt idx="6">
                  <c:v>107.96747922897335</c:v>
                </c:pt>
                <c:pt idx="7">
                  <c:v>111.60585843599765</c:v>
                </c:pt>
                <c:pt idx="8">
                  <c:v>113.21098657754749</c:v>
                </c:pt>
                <c:pt idx="9">
                  <c:v>116.95965638527505</c:v>
                </c:pt>
                <c:pt idx="10">
                  <c:v>120.07475174390353</c:v>
                </c:pt>
                <c:pt idx="11">
                  <c:v>122.90317608759953</c:v>
                </c:pt>
                <c:pt idx="12">
                  <c:v>125.57519344183112</c:v>
                </c:pt>
                <c:pt idx="13">
                  <c:v>128.81725182900061</c:v>
                </c:pt>
                <c:pt idx="14">
                  <c:v>131.90807452568646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A-41B4-A525-629D6F67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Eide'!$T$7:$AH$7</c:f>
              <c:numCache>
                <c:formatCode>#,##0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105.05050505050507</c:v>
                </c:pt>
                <c:pt idx="3">
                  <c:v>102.02020202020201</c:v>
                </c:pt>
                <c:pt idx="4">
                  <c:v>106.75324334038628</c:v>
                </c:pt>
                <c:pt idx="5">
                  <c:v>109.23049907491655</c:v>
                </c:pt>
                <c:pt idx="6">
                  <c:v>111.1691807255601</c:v>
                </c:pt>
                <c:pt idx="7">
                  <c:v>114.59958095743193</c:v>
                </c:pt>
                <c:pt idx="8">
                  <c:v>115.9392949306604</c:v>
                </c:pt>
                <c:pt idx="9">
                  <c:v>117.35025511847597</c:v>
                </c:pt>
                <c:pt idx="10">
                  <c:v>119.55321196353799</c:v>
                </c:pt>
                <c:pt idx="11">
                  <c:v>123.67845159588433</c:v>
                </c:pt>
                <c:pt idx="12">
                  <c:v>127.22646780688353</c:v>
                </c:pt>
                <c:pt idx="13">
                  <c:v>130.51926391293301</c:v>
                </c:pt>
                <c:pt idx="14">
                  <c:v>133.10749940197888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613-8981-9ABE4A41215A}"/>
            </c:ext>
          </c:extLst>
        </c:ser>
        <c:ser>
          <c:idx val="5"/>
          <c:order val="1"/>
          <c:tx>
            <c:strRef>
              <c:f>'BP Eide'!$S$8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Eide'!$T$8:$AH$8</c:f>
              <c:numCache>
                <c:formatCode>#,##0</c:formatCode>
                <c:ptCount val="15"/>
                <c:pt idx="0">
                  <c:v>100</c:v>
                </c:pt>
                <c:pt idx="1">
                  <c:v>91.111111111111114</c:v>
                </c:pt>
                <c:pt idx="2">
                  <c:v>84.444444444444443</c:v>
                </c:pt>
                <c:pt idx="3">
                  <c:v>100</c:v>
                </c:pt>
                <c:pt idx="4">
                  <c:v>100.70076200697156</c:v>
                </c:pt>
                <c:pt idx="5">
                  <c:v>107.50423749287934</c:v>
                </c:pt>
                <c:pt idx="6">
                  <c:v>101.42396079169377</c:v>
                </c:pt>
                <c:pt idx="7">
                  <c:v>110.99611706203886</c:v>
                </c:pt>
                <c:pt idx="8">
                  <c:v>110.66757308112246</c:v>
                </c:pt>
                <c:pt idx="9">
                  <c:v>109.94226985507534</c:v>
                </c:pt>
                <c:pt idx="10">
                  <c:v>111.80934270223</c:v>
                </c:pt>
                <c:pt idx="11">
                  <c:v>113.94249598185222</c:v>
                </c:pt>
                <c:pt idx="12">
                  <c:v>116.71927346123579</c:v>
                </c:pt>
                <c:pt idx="13">
                  <c:v>117.51076168484155</c:v>
                </c:pt>
                <c:pt idx="14">
                  <c:v>123.52434370252847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F-4613-8981-9ABE4A41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Eide'!$T$11:$AH$11</c:f>
              <c:numCache>
                <c:formatCode>#,##0</c:formatCode>
                <c:ptCount val="15"/>
                <c:pt idx="0">
                  <c:v>100</c:v>
                </c:pt>
                <c:pt idx="1">
                  <c:v>98.461538461538467</c:v>
                </c:pt>
                <c:pt idx="2">
                  <c:v>98.901098901098905</c:v>
                </c:pt>
                <c:pt idx="3">
                  <c:v>99.120879120879124</c:v>
                </c:pt>
                <c:pt idx="4">
                  <c:v>100.18120215489319</c:v>
                </c:pt>
                <c:pt idx="5">
                  <c:v>102.55048500312557</c:v>
                </c:pt>
                <c:pt idx="6">
                  <c:v>104.835995894212</c:v>
                </c:pt>
                <c:pt idx="7">
                  <c:v>106.67503870450528</c:v>
                </c:pt>
                <c:pt idx="8">
                  <c:v>110.61187712700816</c:v>
                </c:pt>
                <c:pt idx="9">
                  <c:v>113.05308541098793</c:v>
                </c:pt>
                <c:pt idx="10">
                  <c:v>116.11652479066959</c:v>
                </c:pt>
                <c:pt idx="11">
                  <c:v>119.31037986671538</c:v>
                </c:pt>
                <c:pt idx="12">
                  <c:v>123.09345266321201</c:v>
                </c:pt>
                <c:pt idx="13">
                  <c:v>126.09015035105277</c:v>
                </c:pt>
                <c:pt idx="14">
                  <c:v>129.18359683110165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3-44C9-A650-9FB81421F1DD}"/>
            </c:ext>
          </c:extLst>
        </c:ser>
        <c:ser>
          <c:idx val="5"/>
          <c:order val="1"/>
          <c:tx>
            <c:strRef>
              <c:f>'BP Eide'!$S$12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100.43103448275863</c:v>
                </c:pt>
                <c:pt idx="2">
                  <c:v>98.275862068965509</c:v>
                </c:pt>
                <c:pt idx="3">
                  <c:v>99.568965517241381</c:v>
                </c:pt>
                <c:pt idx="4">
                  <c:v>106.13470519411155</c:v>
                </c:pt>
                <c:pt idx="5">
                  <c:v>106.54450418620276</c:v>
                </c:pt>
                <c:pt idx="6">
                  <c:v>109.46074919453979</c:v>
                </c:pt>
                <c:pt idx="7">
                  <c:v>115.78239510799268</c:v>
                </c:pt>
                <c:pt idx="8">
                  <c:v>117.1557583685579</c:v>
                </c:pt>
                <c:pt idx="9">
                  <c:v>120.50425492483994</c:v>
                </c:pt>
                <c:pt idx="10">
                  <c:v>120.74018614045508</c:v>
                </c:pt>
                <c:pt idx="11">
                  <c:v>123.95675983922231</c:v>
                </c:pt>
                <c:pt idx="12">
                  <c:v>123.86087384717219</c:v>
                </c:pt>
                <c:pt idx="13">
                  <c:v>126.73386869759402</c:v>
                </c:pt>
                <c:pt idx="14">
                  <c:v>128.88281674220642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3-44C9-A650-9FB81421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Grimstad'!$T$7:$AH$7</c:f>
              <c:numCache>
                <c:formatCode>#,##0</c:formatCode>
                <c:ptCount val="15"/>
                <c:pt idx="0">
                  <c:v>100</c:v>
                </c:pt>
                <c:pt idx="1">
                  <c:v>100.18939355583272</c:v>
                </c:pt>
                <c:pt idx="2">
                  <c:v>99.715909045369173</c:v>
                </c:pt>
                <c:pt idx="3">
                  <c:v>102.36742408758866</c:v>
                </c:pt>
                <c:pt idx="4">
                  <c:v>101.97499186971189</c:v>
                </c:pt>
                <c:pt idx="5">
                  <c:v>102.74432306408563</c:v>
                </c:pt>
                <c:pt idx="6">
                  <c:v>102.93027679973959</c:v>
                </c:pt>
                <c:pt idx="7">
                  <c:v>102.0504674027143</c:v>
                </c:pt>
                <c:pt idx="8">
                  <c:v>102.97317051477481</c:v>
                </c:pt>
                <c:pt idx="9">
                  <c:v>103.1734424375766</c:v>
                </c:pt>
                <c:pt idx="10">
                  <c:v>102.99060053851194</c:v>
                </c:pt>
                <c:pt idx="11">
                  <c:v>104.97184665136052</c:v>
                </c:pt>
                <c:pt idx="12">
                  <c:v>106.8329529195567</c:v>
                </c:pt>
                <c:pt idx="13">
                  <c:v>108.92215322669996</c:v>
                </c:pt>
                <c:pt idx="14">
                  <c:v>111.17959809734006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A-4E23-B639-78AE06BE0A34}"/>
            </c:ext>
          </c:extLst>
        </c:ser>
        <c:ser>
          <c:idx val="5"/>
          <c:order val="1"/>
          <c:tx>
            <c:strRef>
              <c:f>'BP Grimstad'!$S$8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Grimstad'!$T$8:$AH$8</c:f>
              <c:numCache>
                <c:formatCode>#,##0</c:formatCode>
                <c:ptCount val="15"/>
                <c:pt idx="0">
                  <c:v>100</c:v>
                </c:pt>
                <c:pt idx="1">
                  <c:v>100.56053843913229</c:v>
                </c:pt>
                <c:pt idx="2">
                  <c:v>104.59641289153896</c:v>
                </c:pt>
                <c:pt idx="3">
                  <c:v>106.1659191953737</c:v>
                </c:pt>
                <c:pt idx="4">
                  <c:v>106.61610105096315</c:v>
                </c:pt>
                <c:pt idx="5">
                  <c:v>104.86831821626075</c:v>
                </c:pt>
                <c:pt idx="6">
                  <c:v>106.87848444010169</c:v>
                </c:pt>
                <c:pt idx="7">
                  <c:v>110.34829074603543</c:v>
                </c:pt>
                <c:pt idx="8">
                  <c:v>112.69615828519271</c:v>
                </c:pt>
                <c:pt idx="9">
                  <c:v>112.59696909963377</c:v>
                </c:pt>
                <c:pt idx="10">
                  <c:v>113.64615588010525</c:v>
                </c:pt>
                <c:pt idx="11">
                  <c:v>112.82999412734409</c:v>
                </c:pt>
                <c:pt idx="12">
                  <c:v>113.71488618331595</c:v>
                </c:pt>
                <c:pt idx="13">
                  <c:v>110.91058781620814</c:v>
                </c:pt>
                <c:pt idx="14">
                  <c:v>112.6699899215976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A-4E23-B639-78AE06BE0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103.26086956521738</c:v>
                </c:pt>
                <c:pt idx="2">
                  <c:v>104.34782608695652</c:v>
                </c:pt>
                <c:pt idx="3">
                  <c:v>110.86956521739131</c:v>
                </c:pt>
                <c:pt idx="4">
                  <c:v>120.19068793110227</c:v>
                </c:pt>
                <c:pt idx="5">
                  <c:v>130.23060488960024</c:v>
                </c:pt>
                <c:pt idx="6">
                  <c:v>140.96548051937754</c:v>
                </c:pt>
                <c:pt idx="7">
                  <c:v>143.99964524352043</c:v>
                </c:pt>
                <c:pt idx="8">
                  <c:v>151.50172956611786</c:v>
                </c:pt>
                <c:pt idx="9">
                  <c:v>152.94851660728472</c:v>
                </c:pt>
                <c:pt idx="10">
                  <c:v>165.09275280910987</c:v>
                </c:pt>
                <c:pt idx="11">
                  <c:v>161.31455302238467</c:v>
                </c:pt>
                <c:pt idx="12">
                  <c:v>166.59472040508106</c:v>
                </c:pt>
                <c:pt idx="13">
                  <c:v>165.22500333578694</c:v>
                </c:pt>
                <c:pt idx="14">
                  <c:v>169.53324235003905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B-4171-AEC9-04787D77890C}"/>
            </c:ext>
          </c:extLst>
        </c:ser>
        <c:ser>
          <c:idx val="5"/>
          <c:order val="1"/>
          <c:tx>
            <c:strRef>
              <c:f>'BP Eide'!$S$14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Eide'!$T$14:$AH$14</c:f>
              <c:numCache>
                <c:formatCode>#,##0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119.35483870967742</c:v>
                </c:pt>
                <c:pt idx="3">
                  <c:v>122.58064516129032</c:v>
                </c:pt>
                <c:pt idx="4">
                  <c:v>117.52908523044283</c:v>
                </c:pt>
                <c:pt idx="5">
                  <c:v>129.68528777841607</c:v>
                </c:pt>
                <c:pt idx="6">
                  <c:v>119.23927566216834</c:v>
                </c:pt>
                <c:pt idx="7">
                  <c:v>108.9902024115285</c:v>
                </c:pt>
                <c:pt idx="8">
                  <c:v>113.51158517983654</c:v>
                </c:pt>
                <c:pt idx="9">
                  <c:v>122.12140790877804</c:v>
                </c:pt>
                <c:pt idx="10">
                  <c:v>121.3287720757146</c:v>
                </c:pt>
                <c:pt idx="11">
                  <c:v>147.48420941252854</c:v>
                </c:pt>
                <c:pt idx="12">
                  <c:v>159.31491645113104</c:v>
                </c:pt>
                <c:pt idx="13">
                  <c:v>179.5674803276215</c:v>
                </c:pt>
                <c:pt idx="14">
                  <c:v>190.16094996083157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B-4171-AEC9-04787D77890C}"/>
            </c:ext>
          </c:extLst>
        </c:ser>
        <c:ser>
          <c:idx val="0"/>
          <c:order val="2"/>
          <c:tx>
            <c:strRef>
              <c:f>'BP Eide'!$S$15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Eide'!$T$4:$AH$4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Eide'!$T$15:$AH$15</c:f>
              <c:numCache>
                <c:formatCode>#,##0</c:formatCode>
                <c:ptCount val="15"/>
                <c:pt idx="0">
                  <c:v>100</c:v>
                </c:pt>
                <c:pt idx="1">
                  <c:v>50</c:v>
                </c:pt>
                <c:pt idx="2">
                  <c:v>50</c:v>
                </c:pt>
                <c:pt idx="3">
                  <c:v>150</c:v>
                </c:pt>
                <c:pt idx="4">
                  <c:v>170.44723331928265</c:v>
                </c:pt>
                <c:pt idx="5">
                  <c:v>142.6036000251768</c:v>
                </c:pt>
                <c:pt idx="6">
                  <c:v>185.9859198331832</c:v>
                </c:pt>
                <c:pt idx="7">
                  <c:v>316.77078753709839</c:v>
                </c:pt>
                <c:pt idx="8">
                  <c:v>384.00307595729856</c:v>
                </c:pt>
                <c:pt idx="9">
                  <c:v>499.1240367293363</c:v>
                </c:pt>
                <c:pt idx="10">
                  <c:v>554.91200610995338</c:v>
                </c:pt>
                <c:pt idx="11">
                  <c:v>575.55174827575706</c:v>
                </c:pt>
                <c:pt idx="12">
                  <c:v>649.7742623090744</c:v>
                </c:pt>
                <c:pt idx="13">
                  <c:v>640.32870158553067</c:v>
                </c:pt>
                <c:pt idx="14">
                  <c:v>594.50416490435589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B-4171-AEC9-04787D778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 år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Fjære'!$T$5:$AH$5</c:f>
              <c:numCache>
                <c:formatCode>#,##0</c:formatCode>
                <c:ptCount val="15"/>
                <c:pt idx="0">
                  <c:v>100</c:v>
                </c:pt>
                <c:pt idx="1">
                  <c:v>77.27272749166076</c:v>
                </c:pt>
                <c:pt idx="2">
                  <c:v>121.59091177284449</c:v>
                </c:pt>
                <c:pt idx="3">
                  <c:v>79.924240691019037</c:v>
                </c:pt>
                <c:pt idx="4">
                  <c:v>103.92752460588103</c:v>
                </c:pt>
                <c:pt idx="5">
                  <c:v>103.908634148139</c:v>
                </c:pt>
                <c:pt idx="6">
                  <c:v>103.96256972840278</c:v>
                </c:pt>
                <c:pt idx="7">
                  <c:v>104.19220775842955</c:v>
                </c:pt>
                <c:pt idx="8">
                  <c:v>104.63449107628162</c:v>
                </c:pt>
                <c:pt idx="9">
                  <c:v>105.11185804895105</c:v>
                </c:pt>
                <c:pt idx="10">
                  <c:v>105.65731640384837</c:v>
                </c:pt>
                <c:pt idx="11">
                  <c:v>106.24660524458255</c:v>
                </c:pt>
                <c:pt idx="12">
                  <c:v>106.86763024698477</c:v>
                </c:pt>
                <c:pt idx="13">
                  <c:v>107.47577101316593</c:v>
                </c:pt>
                <c:pt idx="14">
                  <c:v>108.23686572530671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7-4EA9-8517-A1E58F25DB20}"/>
            </c:ext>
          </c:extLst>
        </c:ser>
        <c:ser>
          <c:idx val="1"/>
          <c:order val="1"/>
          <c:tx>
            <c:v>1-5 år</c:v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Fjære'!$T$6:$AH$6</c:f>
              <c:numCache>
                <c:formatCode>#,##0</c:formatCode>
                <c:ptCount val="15"/>
                <c:pt idx="0">
                  <c:v>100</c:v>
                </c:pt>
                <c:pt idx="1">
                  <c:v>94.688883730898326</c:v>
                </c:pt>
                <c:pt idx="2">
                  <c:v>99.869824077306419</c:v>
                </c:pt>
                <c:pt idx="3">
                  <c:v>107.44597468548636</c:v>
                </c:pt>
                <c:pt idx="4">
                  <c:v>105.24756595550456</c:v>
                </c:pt>
                <c:pt idx="5">
                  <c:v>105.76578328997945</c:v>
                </c:pt>
                <c:pt idx="6">
                  <c:v>104.56153968212247</c:v>
                </c:pt>
                <c:pt idx="7">
                  <c:v>106.24666058811233</c:v>
                </c:pt>
                <c:pt idx="8">
                  <c:v>105.16867243500667</c:v>
                </c:pt>
                <c:pt idx="9">
                  <c:v>108.59906649064968</c:v>
                </c:pt>
                <c:pt idx="10">
                  <c:v>109.23944898292346</c:v>
                </c:pt>
                <c:pt idx="11">
                  <c:v>109.93255593425218</c:v>
                </c:pt>
                <c:pt idx="12">
                  <c:v>110.67494209997707</c:v>
                </c:pt>
                <c:pt idx="13">
                  <c:v>111.43445418063467</c:v>
                </c:pt>
                <c:pt idx="14">
                  <c:v>112.3121990333234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77-4EA9-8517-A1E58F25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Fjære'!$T$10:$AH$10</c:f>
              <c:numCache>
                <c:formatCode>#,##0</c:formatCode>
                <c:ptCount val="15"/>
                <c:pt idx="0">
                  <c:v>100</c:v>
                </c:pt>
                <c:pt idx="1">
                  <c:v>97.922680925175371</c:v>
                </c:pt>
                <c:pt idx="2">
                  <c:v>99.974896232496064</c:v>
                </c:pt>
                <c:pt idx="3">
                  <c:v>96.761641284288288</c:v>
                </c:pt>
                <c:pt idx="4">
                  <c:v>96.157048399574634</c:v>
                </c:pt>
                <c:pt idx="5">
                  <c:v>96.246015307941462</c:v>
                </c:pt>
                <c:pt idx="6">
                  <c:v>96.476792401452499</c:v>
                </c:pt>
                <c:pt idx="7">
                  <c:v>95.846724909142182</c:v>
                </c:pt>
                <c:pt idx="8">
                  <c:v>96.586495591324763</c:v>
                </c:pt>
                <c:pt idx="9">
                  <c:v>96.750751657136576</c:v>
                </c:pt>
                <c:pt idx="10">
                  <c:v>96.793390606804593</c:v>
                </c:pt>
                <c:pt idx="11">
                  <c:v>97.308692906065914</c:v>
                </c:pt>
                <c:pt idx="12">
                  <c:v>97.176976681805982</c:v>
                </c:pt>
                <c:pt idx="13">
                  <c:v>97.207895025650942</c:v>
                </c:pt>
                <c:pt idx="14">
                  <c:v>98.211638017172703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3-437D-BD28-6ADB4A5FB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Fjære'!$T$7:$AH$7</c:f>
              <c:numCache>
                <c:formatCode>#,##0</c:formatCode>
                <c:ptCount val="15"/>
                <c:pt idx="0">
                  <c:v>100</c:v>
                </c:pt>
                <c:pt idx="1">
                  <c:v>101.63068739389931</c:v>
                </c:pt>
                <c:pt idx="2">
                  <c:v>95.682559545141672</c:v>
                </c:pt>
                <c:pt idx="3">
                  <c:v>95.04581494935654</c:v>
                </c:pt>
                <c:pt idx="4">
                  <c:v>93.811468615635874</c:v>
                </c:pt>
                <c:pt idx="5">
                  <c:v>92.591740351053147</c:v>
                </c:pt>
                <c:pt idx="6">
                  <c:v>94.352647017914919</c:v>
                </c:pt>
                <c:pt idx="7">
                  <c:v>91.982395933493663</c:v>
                </c:pt>
                <c:pt idx="8">
                  <c:v>91.252795836428874</c:v>
                </c:pt>
                <c:pt idx="9">
                  <c:v>91.332539537827699</c:v>
                </c:pt>
                <c:pt idx="10">
                  <c:v>91.406996930246962</c:v>
                </c:pt>
                <c:pt idx="11">
                  <c:v>92.700926950991558</c:v>
                </c:pt>
                <c:pt idx="12">
                  <c:v>93.297996088705986</c:v>
                </c:pt>
                <c:pt idx="13">
                  <c:v>93.429090390062854</c:v>
                </c:pt>
                <c:pt idx="14">
                  <c:v>94.545719633763596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E-46B1-AFB1-CAB65D336E88}"/>
            </c:ext>
          </c:extLst>
        </c:ser>
        <c:ser>
          <c:idx val="5"/>
          <c:order val="1"/>
          <c:tx>
            <c:strRef>
              <c:f>'BP Fjære'!$S$8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Fjære'!$T$8:$AH$8</c:f>
              <c:numCache>
                <c:formatCode>#,##0</c:formatCode>
                <c:ptCount val="15"/>
                <c:pt idx="0">
                  <c:v>100</c:v>
                </c:pt>
                <c:pt idx="1">
                  <c:v>92.155570495265621</c:v>
                </c:pt>
                <c:pt idx="2">
                  <c:v>96.934739884545678</c:v>
                </c:pt>
                <c:pt idx="3">
                  <c:v>86.420566725203059</c:v>
                </c:pt>
                <c:pt idx="4">
                  <c:v>87.787264367949092</c:v>
                </c:pt>
                <c:pt idx="5">
                  <c:v>85.696142642016071</c:v>
                </c:pt>
                <c:pt idx="6">
                  <c:v>87.814821595008581</c:v>
                </c:pt>
                <c:pt idx="7">
                  <c:v>91.005471965684308</c:v>
                </c:pt>
                <c:pt idx="8">
                  <c:v>92.807700156246668</c:v>
                </c:pt>
                <c:pt idx="9">
                  <c:v>90.60206458858282</c:v>
                </c:pt>
                <c:pt idx="10">
                  <c:v>87.84279122177054</c:v>
                </c:pt>
                <c:pt idx="11">
                  <c:v>83.030082923773037</c:v>
                </c:pt>
                <c:pt idx="12">
                  <c:v>85.400756325966242</c:v>
                </c:pt>
                <c:pt idx="13">
                  <c:v>85.687097509520683</c:v>
                </c:pt>
                <c:pt idx="14">
                  <c:v>86.715560758609257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E-46B1-AFB1-CAB65D336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Fjære'!$T$11:$AH$11</c:f>
              <c:numCache>
                <c:formatCode>#,##0</c:formatCode>
                <c:ptCount val="15"/>
                <c:pt idx="0">
                  <c:v>100</c:v>
                </c:pt>
                <c:pt idx="1">
                  <c:v>100.91274109227477</c:v>
                </c:pt>
                <c:pt idx="2">
                  <c:v>103.45023521146972</c:v>
                </c:pt>
                <c:pt idx="3">
                  <c:v>106.18088247693618</c:v>
                </c:pt>
                <c:pt idx="4">
                  <c:v>104.40432374180115</c:v>
                </c:pt>
                <c:pt idx="5">
                  <c:v>103.77373668264276</c:v>
                </c:pt>
                <c:pt idx="6">
                  <c:v>103.41761582219702</c:v>
                </c:pt>
                <c:pt idx="7">
                  <c:v>103.76028967242816</c:v>
                </c:pt>
                <c:pt idx="8">
                  <c:v>103.1125544625007</c:v>
                </c:pt>
                <c:pt idx="9">
                  <c:v>103.62981543824436</c:v>
                </c:pt>
                <c:pt idx="10">
                  <c:v>104.50955832984292</c:v>
                </c:pt>
                <c:pt idx="11">
                  <c:v>104.93917582627077</c:v>
                </c:pt>
                <c:pt idx="12">
                  <c:v>105.87103049659635</c:v>
                </c:pt>
                <c:pt idx="13">
                  <c:v>107.25398395714636</c:v>
                </c:pt>
                <c:pt idx="14">
                  <c:v>107.91655182952742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3-4907-959C-24E50D6DB1CE}"/>
            </c:ext>
          </c:extLst>
        </c:ser>
        <c:ser>
          <c:idx val="5"/>
          <c:order val="1"/>
          <c:tx>
            <c:strRef>
              <c:f>'BP Fjære'!$S$12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104.5104981338671</c:v>
                </c:pt>
                <c:pt idx="2">
                  <c:v>107.81128400962633</c:v>
                </c:pt>
                <c:pt idx="3">
                  <c:v>109.38391017590092</c:v>
                </c:pt>
                <c:pt idx="4">
                  <c:v>115.41250223663944</c:v>
                </c:pt>
                <c:pt idx="5">
                  <c:v>116.88928664772374</c:v>
                </c:pt>
                <c:pt idx="6">
                  <c:v>116.55653086652087</c:v>
                </c:pt>
                <c:pt idx="7">
                  <c:v>117.71796015898943</c:v>
                </c:pt>
                <c:pt idx="8">
                  <c:v>120.66710844154898</c:v>
                </c:pt>
                <c:pt idx="9">
                  <c:v>121.05234803598239</c:v>
                </c:pt>
                <c:pt idx="10">
                  <c:v>120.35562471490304</c:v>
                </c:pt>
                <c:pt idx="11">
                  <c:v>121.52559727452955</c:v>
                </c:pt>
                <c:pt idx="12">
                  <c:v>121.20449176267338</c:v>
                </c:pt>
                <c:pt idx="13">
                  <c:v>120.25583526061297</c:v>
                </c:pt>
                <c:pt idx="14">
                  <c:v>121.75453382685511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3-4907-959C-24E50D6DB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108.83134190247364</c:v>
                </c:pt>
                <c:pt idx="2">
                  <c:v>117.15360694256678</c:v>
                </c:pt>
                <c:pt idx="3">
                  <c:v>123.19610380598516</c:v>
                </c:pt>
                <c:pt idx="4">
                  <c:v>127.83980455679618</c:v>
                </c:pt>
                <c:pt idx="5">
                  <c:v>132.32149191375575</c:v>
                </c:pt>
                <c:pt idx="6">
                  <c:v>140.97056814128211</c:v>
                </c:pt>
                <c:pt idx="7">
                  <c:v>146.86228029221229</c:v>
                </c:pt>
                <c:pt idx="8">
                  <c:v>149.61099058700654</c:v>
                </c:pt>
                <c:pt idx="9">
                  <c:v>154.08592686697597</c:v>
                </c:pt>
                <c:pt idx="10">
                  <c:v>158.99390305747275</c:v>
                </c:pt>
                <c:pt idx="11">
                  <c:v>159.25880668104128</c:v>
                </c:pt>
                <c:pt idx="12">
                  <c:v>163.87197170038363</c:v>
                </c:pt>
                <c:pt idx="13">
                  <c:v>165.64256433323808</c:v>
                </c:pt>
                <c:pt idx="14">
                  <c:v>166.9749818211902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E-464A-BB05-4DB7E770389D}"/>
            </c:ext>
          </c:extLst>
        </c:ser>
        <c:ser>
          <c:idx val="5"/>
          <c:order val="1"/>
          <c:tx>
            <c:strRef>
              <c:f>'BP Fjære'!$S$14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Fjære'!$T$14:$AH$14</c:f>
              <c:numCache>
                <c:formatCode>#,##0</c:formatCode>
                <c:ptCount val="15"/>
                <c:pt idx="0">
                  <c:v>100</c:v>
                </c:pt>
                <c:pt idx="1">
                  <c:v>86.709886734013324</c:v>
                </c:pt>
                <c:pt idx="2">
                  <c:v>83.387358417516637</c:v>
                </c:pt>
                <c:pt idx="3">
                  <c:v>84.927066388428344</c:v>
                </c:pt>
                <c:pt idx="4">
                  <c:v>87.684691920350843</c:v>
                </c:pt>
                <c:pt idx="5">
                  <c:v>96.728782745754287</c:v>
                </c:pt>
                <c:pt idx="6">
                  <c:v>107.51323552092924</c:v>
                </c:pt>
                <c:pt idx="7">
                  <c:v>109.40540227893538</c:v>
                </c:pt>
                <c:pt idx="8">
                  <c:v>115.04803011211129</c:v>
                </c:pt>
                <c:pt idx="9">
                  <c:v>123.50335710684763</c:v>
                </c:pt>
                <c:pt idx="10">
                  <c:v>137.75621986757781</c:v>
                </c:pt>
                <c:pt idx="11">
                  <c:v>157.00679109716708</c:v>
                </c:pt>
                <c:pt idx="12">
                  <c:v>173.3234396819085</c:v>
                </c:pt>
                <c:pt idx="13">
                  <c:v>190.60586359073014</c:v>
                </c:pt>
                <c:pt idx="14">
                  <c:v>196.75363934399047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E-464A-BB05-4DB7E770389D}"/>
            </c:ext>
          </c:extLst>
        </c:ser>
        <c:ser>
          <c:idx val="0"/>
          <c:order val="2"/>
          <c:tx>
            <c:strRef>
              <c:f>'BP Fjære'!$S$15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Fjære'!$T$4:$AH$4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Fjære'!$T$15:$AH$15</c:f>
              <c:numCache>
                <c:formatCode>#,##0</c:formatCode>
                <c:ptCount val="15"/>
                <c:pt idx="0">
                  <c:v>100</c:v>
                </c:pt>
                <c:pt idx="1">
                  <c:v>142.0091315377224</c:v>
                </c:pt>
                <c:pt idx="2">
                  <c:v>157.99086669319001</c:v>
                </c:pt>
                <c:pt idx="3">
                  <c:v>171.68949682644799</c:v>
                </c:pt>
                <c:pt idx="4">
                  <c:v>160.96246657875372</c:v>
                </c:pt>
                <c:pt idx="5">
                  <c:v>169.62271455107273</c:v>
                </c:pt>
                <c:pt idx="6">
                  <c:v>151.28374218939811</c:v>
                </c:pt>
                <c:pt idx="7">
                  <c:v>162.27926546331022</c:v>
                </c:pt>
                <c:pt idx="8">
                  <c:v>165.37748652019513</c:v>
                </c:pt>
                <c:pt idx="9">
                  <c:v>169.97244813399445</c:v>
                </c:pt>
                <c:pt idx="10">
                  <c:v>166.58656466385924</c:v>
                </c:pt>
                <c:pt idx="11">
                  <c:v>157.26416530782924</c:v>
                </c:pt>
                <c:pt idx="12">
                  <c:v>153.72084519261068</c:v>
                </c:pt>
                <c:pt idx="13">
                  <c:v>173.73013171873956</c:v>
                </c:pt>
                <c:pt idx="14">
                  <c:v>179.19077103562813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E-464A-BB05-4DB7E7703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 år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Fevik'!$T$5:$AH$5</c:f>
              <c:numCache>
                <c:formatCode>#,##0</c:formatCode>
                <c:ptCount val="15"/>
                <c:pt idx="0">
                  <c:v>100</c:v>
                </c:pt>
                <c:pt idx="1">
                  <c:v>69.770409475883227</c:v>
                </c:pt>
                <c:pt idx="2">
                  <c:v>106.8877546489861</c:v>
                </c:pt>
                <c:pt idx="3">
                  <c:v>84.438774461351045</c:v>
                </c:pt>
                <c:pt idx="4">
                  <c:v>88.368523307569419</c:v>
                </c:pt>
                <c:pt idx="5">
                  <c:v>91.727753521120249</c:v>
                </c:pt>
                <c:pt idx="6">
                  <c:v>95.355199771779965</c:v>
                </c:pt>
                <c:pt idx="7">
                  <c:v>98.72114949674588</c:v>
                </c:pt>
                <c:pt idx="8">
                  <c:v>101.90150738687662</c:v>
                </c:pt>
                <c:pt idx="9">
                  <c:v>104.81822784977663</c:v>
                </c:pt>
                <c:pt idx="10">
                  <c:v>107.51528208360529</c:v>
                </c:pt>
                <c:pt idx="11">
                  <c:v>109.98405782536142</c:v>
                </c:pt>
                <c:pt idx="12">
                  <c:v>112.34518514528666</c:v>
                </c:pt>
                <c:pt idx="13">
                  <c:v>114.54348230626401</c:v>
                </c:pt>
                <c:pt idx="14">
                  <c:v>117.21086559106332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C-4BCD-B0C1-73E2ACF7ABB7}"/>
            </c:ext>
          </c:extLst>
        </c:ser>
        <c:ser>
          <c:idx val="2"/>
          <c:order val="1"/>
          <c:tx>
            <c:v>1-5 år</c:v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Fevik'!$T$6:$AH$6</c:f>
              <c:numCache>
                <c:formatCode>#,##0</c:formatCode>
                <c:ptCount val="15"/>
                <c:pt idx="0">
                  <c:v>100</c:v>
                </c:pt>
                <c:pt idx="1">
                  <c:v>101.47368315288415</c:v>
                </c:pt>
                <c:pt idx="2">
                  <c:v>94.362572067551326</c:v>
                </c:pt>
                <c:pt idx="3">
                  <c:v>95.345028395134335</c:v>
                </c:pt>
                <c:pt idx="4">
                  <c:v>94.434092064877291</c:v>
                </c:pt>
                <c:pt idx="5">
                  <c:v>97.613196100720842</c:v>
                </c:pt>
                <c:pt idx="6">
                  <c:v>99.153715427275742</c:v>
                </c:pt>
                <c:pt idx="7">
                  <c:v>103.87969884932397</c:v>
                </c:pt>
                <c:pt idx="8">
                  <c:v>105.14342284748841</c:v>
                </c:pt>
                <c:pt idx="9">
                  <c:v>108.90686043104087</c:v>
                </c:pt>
                <c:pt idx="10">
                  <c:v>111.83236205191243</c:v>
                </c:pt>
                <c:pt idx="11">
                  <c:v>114.60549707785714</c:v>
                </c:pt>
                <c:pt idx="12">
                  <c:v>117.2550867739234</c:v>
                </c:pt>
                <c:pt idx="13">
                  <c:v>119.77218288642197</c:v>
                </c:pt>
                <c:pt idx="14">
                  <c:v>122.72677882435923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C-4BCD-B0C1-73E2ACF7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0-17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Fevik'!$T$10:$AH$10</c:f>
              <c:numCache>
                <c:formatCode>#,##0</c:formatCode>
                <c:ptCount val="15"/>
                <c:pt idx="0">
                  <c:v>100</c:v>
                </c:pt>
                <c:pt idx="1">
                  <c:v>97.358819240857429</c:v>
                </c:pt>
                <c:pt idx="2">
                  <c:v>97.10831528009264</c:v>
                </c:pt>
                <c:pt idx="3">
                  <c:v>96.111746022070037</c:v>
                </c:pt>
                <c:pt idx="4">
                  <c:v>97.138106813304617</c:v>
                </c:pt>
                <c:pt idx="5">
                  <c:v>97.56992595607737</c:v>
                </c:pt>
                <c:pt idx="6">
                  <c:v>97.937331599008516</c:v>
                </c:pt>
                <c:pt idx="7">
                  <c:v>99.150596457981806</c:v>
                </c:pt>
                <c:pt idx="8">
                  <c:v>100.51480599927723</c:v>
                </c:pt>
                <c:pt idx="9">
                  <c:v>101.69838444058787</c:v>
                </c:pt>
                <c:pt idx="10">
                  <c:v>103.60408343869966</c:v>
                </c:pt>
                <c:pt idx="11">
                  <c:v>104.92487174087881</c:v>
                </c:pt>
                <c:pt idx="12">
                  <c:v>106.14845329631028</c:v>
                </c:pt>
                <c:pt idx="13">
                  <c:v>107.9859682416614</c:v>
                </c:pt>
                <c:pt idx="14">
                  <c:v>110.19207563850686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9-4232-8EDC-4A2BB346C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Fevik'!$T$7:$AH$7</c:f>
              <c:numCache>
                <c:formatCode>#,##0</c:formatCode>
                <c:ptCount val="15"/>
                <c:pt idx="0">
                  <c:v>100</c:v>
                </c:pt>
                <c:pt idx="1">
                  <c:v>98.673947342785368</c:v>
                </c:pt>
                <c:pt idx="2">
                  <c:v>96.9188771243102</c:v>
                </c:pt>
                <c:pt idx="3">
                  <c:v>96.021841036495104</c:v>
                </c:pt>
                <c:pt idx="4">
                  <c:v>95.78355139719163</c:v>
                </c:pt>
                <c:pt idx="5">
                  <c:v>96.23568179876051</c:v>
                </c:pt>
                <c:pt idx="6">
                  <c:v>95.999960583444931</c:v>
                </c:pt>
                <c:pt idx="7">
                  <c:v>94.000814704684089</c:v>
                </c:pt>
                <c:pt idx="8">
                  <c:v>96.087501241004048</c:v>
                </c:pt>
                <c:pt idx="9">
                  <c:v>96.586097849475337</c:v>
                </c:pt>
                <c:pt idx="10">
                  <c:v>97.223030795552418</c:v>
                </c:pt>
                <c:pt idx="11">
                  <c:v>98.711967853508199</c:v>
                </c:pt>
                <c:pt idx="12">
                  <c:v>101.16295203078154</c:v>
                </c:pt>
                <c:pt idx="13">
                  <c:v>103.05890766956152</c:v>
                </c:pt>
                <c:pt idx="14">
                  <c:v>106.14270956173763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C-41DD-83CF-383F9BC48F67}"/>
            </c:ext>
          </c:extLst>
        </c:ser>
        <c:ser>
          <c:idx val="5"/>
          <c:order val="1"/>
          <c:tx>
            <c:strRef>
              <c:f>'BP Fevik'!$S$8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Fevik'!$T$8:$AH$8</c:f>
              <c:numCache>
                <c:formatCode>#,##0</c:formatCode>
                <c:ptCount val="15"/>
                <c:pt idx="0">
                  <c:v>100</c:v>
                </c:pt>
                <c:pt idx="1">
                  <c:v>98.754177360125141</c:v>
                </c:pt>
                <c:pt idx="2">
                  <c:v>103.43360543140567</c:v>
                </c:pt>
                <c:pt idx="3">
                  <c:v>105.01367251953977</c:v>
                </c:pt>
                <c:pt idx="4">
                  <c:v>102.46092253544892</c:v>
                </c:pt>
                <c:pt idx="5">
                  <c:v>99.821101013670869</c:v>
                </c:pt>
                <c:pt idx="6">
                  <c:v>103.12533129388257</c:v>
                </c:pt>
                <c:pt idx="7">
                  <c:v>105.34174575894572</c:v>
                </c:pt>
                <c:pt idx="8">
                  <c:v>107.65116534887096</c:v>
                </c:pt>
                <c:pt idx="9">
                  <c:v>106.29163783813418</c:v>
                </c:pt>
                <c:pt idx="10">
                  <c:v>105.46811644482274</c:v>
                </c:pt>
                <c:pt idx="11">
                  <c:v>106.94923207048814</c:v>
                </c:pt>
                <c:pt idx="12">
                  <c:v>106.12994382043968</c:v>
                </c:pt>
                <c:pt idx="13">
                  <c:v>105.63344201723888</c:v>
                </c:pt>
                <c:pt idx="14">
                  <c:v>105.58434126460405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C-41DD-83CF-383F9BC48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Fevik'!$T$11:$AH$11</c:f>
              <c:numCache>
                <c:formatCode>#,##0</c:formatCode>
                <c:ptCount val="15"/>
                <c:pt idx="0">
                  <c:v>100</c:v>
                </c:pt>
                <c:pt idx="1">
                  <c:v>99.427721773169949</c:v>
                </c:pt>
                <c:pt idx="2">
                  <c:v>101.61660578767541</c:v>
                </c:pt>
                <c:pt idx="3">
                  <c:v>101.91729456285283</c:v>
                </c:pt>
                <c:pt idx="4">
                  <c:v>102.63478412828549</c:v>
                </c:pt>
                <c:pt idx="5">
                  <c:v>104.27044021504435</c:v>
                </c:pt>
                <c:pt idx="6">
                  <c:v>106.36047437034341</c:v>
                </c:pt>
                <c:pt idx="7">
                  <c:v>108.41485962500417</c:v>
                </c:pt>
                <c:pt idx="8">
                  <c:v>109.8682660785862</c:v>
                </c:pt>
                <c:pt idx="9">
                  <c:v>111.17931090034701</c:v>
                </c:pt>
                <c:pt idx="10">
                  <c:v>112.75502348821327</c:v>
                </c:pt>
                <c:pt idx="11">
                  <c:v>115.30288940126655</c:v>
                </c:pt>
                <c:pt idx="12">
                  <c:v>117.8122939547448</c:v>
                </c:pt>
                <c:pt idx="13">
                  <c:v>120.03010684071825</c:v>
                </c:pt>
                <c:pt idx="14">
                  <c:v>122.62521905448122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EC8-8066-B0ECB82B91A0}"/>
            </c:ext>
          </c:extLst>
        </c:ser>
        <c:ser>
          <c:idx val="5"/>
          <c:order val="1"/>
          <c:tx>
            <c:strRef>
              <c:f>'BP Fevik'!$S$12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Fevik'!$T$12:$AH$12</c:f>
              <c:numCache>
                <c:formatCode>#,##0</c:formatCode>
                <c:ptCount val="15"/>
                <c:pt idx="0">
                  <c:v>100</c:v>
                </c:pt>
                <c:pt idx="1">
                  <c:v>99.721695392390941</c:v>
                </c:pt>
                <c:pt idx="2">
                  <c:v>99.000632790964289</c:v>
                </c:pt>
                <c:pt idx="3">
                  <c:v>97.583807886342569</c:v>
                </c:pt>
                <c:pt idx="4">
                  <c:v>98.96778959837971</c:v>
                </c:pt>
                <c:pt idx="5">
                  <c:v>102.10856476513939</c:v>
                </c:pt>
                <c:pt idx="6">
                  <c:v>105.11001770395953</c:v>
                </c:pt>
                <c:pt idx="7">
                  <c:v>106.40147563397689</c:v>
                </c:pt>
                <c:pt idx="8">
                  <c:v>109.65386990545487</c:v>
                </c:pt>
                <c:pt idx="9">
                  <c:v>113.65378849629168</c:v>
                </c:pt>
                <c:pt idx="10">
                  <c:v>115.0366160271431</c:v>
                </c:pt>
                <c:pt idx="11">
                  <c:v>115.71695631261949</c:v>
                </c:pt>
                <c:pt idx="12">
                  <c:v>117.31490454112088</c:v>
                </c:pt>
                <c:pt idx="13">
                  <c:v>118.1740083946504</c:v>
                </c:pt>
                <c:pt idx="14">
                  <c:v>121.18169478049516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EC8-8066-B0ECB82B9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Grimstad'!$T$11:$AH$11</c:f>
              <c:numCache>
                <c:formatCode>#,##0</c:formatCode>
                <c:ptCount val="15"/>
                <c:pt idx="0">
                  <c:v>100</c:v>
                </c:pt>
                <c:pt idx="1">
                  <c:v>100.16153474745599</c:v>
                </c:pt>
                <c:pt idx="2">
                  <c:v>101.24179707095853</c:v>
                </c:pt>
                <c:pt idx="3">
                  <c:v>101.80716829470491</c:v>
                </c:pt>
                <c:pt idx="4">
                  <c:v>102.89405668816352</c:v>
                </c:pt>
                <c:pt idx="5">
                  <c:v>104.31915503973914</c:v>
                </c:pt>
                <c:pt idx="6">
                  <c:v>106.19946118123084</c:v>
                </c:pt>
                <c:pt idx="7">
                  <c:v>108.44006222135205</c:v>
                </c:pt>
                <c:pt idx="8">
                  <c:v>110.01969678307742</c:v>
                </c:pt>
                <c:pt idx="9">
                  <c:v>111.86341384932972</c:v>
                </c:pt>
                <c:pt idx="10">
                  <c:v>113.70021734483254</c:v>
                </c:pt>
                <c:pt idx="11">
                  <c:v>115.71879769349462</c:v>
                </c:pt>
                <c:pt idx="12">
                  <c:v>118.06031537061357</c:v>
                </c:pt>
                <c:pt idx="13">
                  <c:v>120.11199023044665</c:v>
                </c:pt>
                <c:pt idx="14">
                  <c:v>122.17162516093256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2-4F5B-906F-D07EFB7BFA17}"/>
            </c:ext>
          </c:extLst>
        </c:ser>
        <c:ser>
          <c:idx val="5"/>
          <c:order val="1"/>
          <c:tx>
            <c:strRef>
              <c:f>'BP Grimstad'!$S$12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100.81528073555378</c:v>
                </c:pt>
                <c:pt idx="2">
                  <c:v>102.95830429983167</c:v>
                </c:pt>
                <c:pt idx="3">
                  <c:v>105.61379030160658</c:v>
                </c:pt>
                <c:pt idx="4">
                  <c:v>108.07867887611758</c:v>
                </c:pt>
                <c:pt idx="5">
                  <c:v>110.54093335573265</c:v>
                </c:pt>
                <c:pt idx="6">
                  <c:v>112.37929331879528</c:v>
                </c:pt>
                <c:pt idx="7">
                  <c:v>114.52440027714542</c:v>
                </c:pt>
                <c:pt idx="8">
                  <c:v>117.23037534235982</c:v>
                </c:pt>
                <c:pt idx="9">
                  <c:v>119.34121191522632</c:v>
                </c:pt>
                <c:pt idx="10">
                  <c:v>120.4700851472042</c:v>
                </c:pt>
                <c:pt idx="11">
                  <c:v>122.05342745486172</c:v>
                </c:pt>
                <c:pt idx="12">
                  <c:v>123.43759106022219</c:v>
                </c:pt>
                <c:pt idx="13">
                  <c:v>124.83472000456011</c:v>
                </c:pt>
                <c:pt idx="14">
                  <c:v>127.1617369236282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2-4F5B-906F-D07EFB7BF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108.45728324162147</c:v>
                </c:pt>
                <c:pt idx="2">
                  <c:v>110.31346032535723</c:v>
                </c:pt>
                <c:pt idx="3">
                  <c:v>113.48494199523546</c:v>
                </c:pt>
                <c:pt idx="4">
                  <c:v>119.88818528981319</c:v>
                </c:pt>
                <c:pt idx="5">
                  <c:v>121.95655450137713</c:v>
                </c:pt>
                <c:pt idx="6">
                  <c:v>125.76274951940707</c:v>
                </c:pt>
                <c:pt idx="7">
                  <c:v>127.74729784995446</c:v>
                </c:pt>
                <c:pt idx="8">
                  <c:v>128.10196927418406</c:v>
                </c:pt>
                <c:pt idx="9">
                  <c:v>126.01770752247934</c:v>
                </c:pt>
                <c:pt idx="10">
                  <c:v>127.05159154793198</c:v>
                </c:pt>
                <c:pt idx="11">
                  <c:v>127.02650668923414</c:v>
                </c:pt>
                <c:pt idx="12">
                  <c:v>126.64676212940837</c:v>
                </c:pt>
                <c:pt idx="13">
                  <c:v>128.3507252874978</c:v>
                </c:pt>
                <c:pt idx="14">
                  <c:v>125.75101258438049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D-4F2D-BDD0-3BA2A78CFBF3}"/>
            </c:ext>
          </c:extLst>
        </c:ser>
        <c:ser>
          <c:idx val="5"/>
          <c:order val="1"/>
          <c:tx>
            <c:strRef>
              <c:f>'BP Fevik'!$S$14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Fevik'!$T$14:$AH$14</c:f>
              <c:numCache>
                <c:formatCode>#,##0</c:formatCode>
                <c:ptCount val="15"/>
                <c:pt idx="0">
                  <c:v>100</c:v>
                </c:pt>
                <c:pt idx="1">
                  <c:v>101.41617193849535</c:v>
                </c:pt>
                <c:pt idx="2">
                  <c:v>100.95934233713126</c:v>
                </c:pt>
                <c:pt idx="3">
                  <c:v>112.51712970502616</c:v>
                </c:pt>
                <c:pt idx="4">
                  <c:v>114.38703768486525</c:v>
                </c:pt>
                <c:pt idx="5">
                  <c:v>114.25192961228309</c:v>
                </c:pt>
                <c:pt idx="6">
                  <c:v>113.22410439754651</c:v>
                </c:pt>
                <c:pt idx="7">
                  <c:v>123.49931352222573</c:v>
                </c:pt>
                <c:pt idx="8">
                  <c:v>133.80563490993788</c:v>
                </c:pt>
                <c:pt idx="9">
                  <c:v>153.63974746721587</c:v>
                </c:pt>
                <c:pt idx="10">
                  <c:v>169.62546242802691</c:v>
                </c:pt>
                <c:pt idx="11">
                  <c:v>187.11047910014028</c:v>
                </c:pt>
                <c:pt idx="12">
                  <c:v>199.4977190388949</c:v>
                </c:pt>
                <c:pt idx="13">
                  <c:v>207.05562500832411</c:v>
                </c:pt>
                <c:pt idx="14">
                  <c:v>222.8656536862124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D-4F2D-BDD0-3BA2A78CFBF3}"/>
            </c:ext>
          </c:extLst>
        </c:ser>
        <c:ser>
          <c:idx val="0"/>
          <c:order val="2"/>
          <c:tx>
            <c:strRef>
              <c:f>'BP Fevik'!$S$15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Fevik'!$T$4:$AH$4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Fevik'!$T$15:$AH$15</c:f>
              <c:numCache>
                <c:formatCode>#,##0</c:formatCode>
                <c:ptCount val="15"/>
                <c:pt idx="0">
                  <c:v>100</c:v>
                </c:pt>
                <c:pt idx="1">
                  <c:v>81.698113567424272</c:v>
                </c:pt>
                <c:pt idx="2">
                  <c:v>87.358490925914836</c:v>
                </c:pt>
                <c:pt idx="3">
                  <c:v>79.81132111459408</c:v>
                </c:pt>
                <c:pt idx="4">
                  <c:v>82.726891198248197</c:v>
                </c:pt>
                <c:pt idx="5">
                  <c:v>85.059392677163189</c:v>
                </c:pt>
                <c:pt idx="6">
                  <c:v>89.025313561817384</c:v>
                </c:pt>
                <c:pt idx="7">
                  <c:v>98.984321164634963</c:v>
                </c:pt>
                <c:pt idx="8">
                  <c:v>104.98613341237015</c:v>
                </c:pt>
                <c:pt idx="9">
                  <c:v>103.37589371879146</c:v>
                </c:pt>
                <c:pt idx="10">
                  <c:v>109.17497892987053</c:v>
                </c:pt>
                <c:pt idx="11">
                  <c:v>109.909194497005</c:v>
                </c:pt>
                <c:pt idx="12">
                  <c:v>118.47984674825986</c:v>
                </c:pt>
                <c:pt idx="13">
                  <c:v>134.28939246344135</c:v>
                </c:pt>
                <c:pt idx="14">
                  <c:v>137.73566793720678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FD-4F2D-BDD0-3BA2A78C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Grimstad'!$S$13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Grimstad'!$T$13:$AH$13</c:f>
              <c:numCache>
                <c:formatCode>#,##0</c:formatCode>
                <c:ptCount val="15"/>
                <c:pt idx="0">
                  <c:v>100</c:v>
                </c:pt>
                <c:pt idx="1">
                  <c:v>104.2715831239456</c:v>
                </c:pt>
                <c:pt idx="2">
                  <c:v>108.09352526060513</c:v>
                </c:pt>
                <c:pt idx="3">
                  <c:v>109.17266207565386</c:v>
                </c:pt>
                <c:pt idx="4">
                  <c:v>113.0212371597175</c:v>
                </c:pt>
                <c:pt idx="5">
                  <c:v>115.48252120635718</c:v>
                </c:pt>
                <c:pt idx="6">
                  <c:v>120.27922943616474</c:v>
                </c:pt>
                <c:pt idx="7">
                  <c:v>121.65657954172779</c:v>
                </c:pt>
                <c:pt idx="8">
                  <c:v>123.80486922760163</c:v>
                </c:pt>
                <c:pt idx="9">
                  <c:v>125.52494043598459</c:v>
                </c:pt>
                <c:pt idx="10">
                  <c:v>128.19976450504868</c:v>
                </c:pt>
                <c:pt idx="11">
                  <c:v>129.31927840721261</c:v>
                </c:pt>
                <c:pt idx="12">
                  <c:v>129.61496818606349</c:v>
                </c:pt>
                <c:pt idx="13">
                  <c:v>131.1811972914569</c:v>
                </c:pt>
                <c:pt idx="14">
                  <c:v>130.82416584231797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B-4A56-8DD6-CFD103E52152}"/>
            </c:ext>
          </c:extLst>
        </c:ser>
        <c:ser>
          <c:idx val="5"/>
          <c:order val="1"/>
          <c:tx>
            <c:strRef>
              <c:f>'BP Grimstad'!$S$14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Grimstad'!$T$14:$AH$14</c:f>
              <c:numCache>
                <c:formatCode>#,##0</c:formatCode>
                <c:ptCount val="15"/>
                <c:pt idx="0">
                  <c:v>100</c:v>
                </c:pt>
                <c:pt idx="1">
                  <c:v>101.80722876267501</c:v>
                </c:pt>
                <c:pt idx="2">
                  <c:v>102.71084329212658</c:v>
                </c:pt>
                <c:pt idx="3">
                  <c:v>108.88554115915652</c:v>
                </c:pt>
                <c:pt idx="4">
                  <c:v>111.45899883978913</c:v>
                </c:pt>
                <c:pt idx="5">
                  <c:v>115.43957759712214</c:v>
                </c:pt>
                <c:pt idx="6">
                  <c:v>116.30563801592319</c:v>
                </c:pt>
                <c:pt idx="7">
                  <c:v>123.99812519420206</c:v>
                </c:pt>
                <c:pt idx="8">
                  <c:v>132.75455469464924</c:v>
                </c:pt>
                <c:pt idx="9">
                  <c:v>142.51910717924642</c:v>
                </c:pt>
                <c:pt idx="10">
                  <c:v>153.27714609237734</c:v>
                </c:pt>
                <c:pt idx="11">
                  <c:v>164.53521077390781</c:v>
                </c:pt>
                <c:pt idx="12">
                  <c:v>178.22916654054868</c:v>
                </c:pt>
                <c:pt idx="13">
                  <c:v>186.77831795572862</c:v>
                </c:pt>
                <c:pt idx="14">
                  <c:v>196.90154317204113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B-4A56-8DD6-CFD103E52152}"/>
            </c:ext>
          </c:extLst>
        </c:ser>
        <c:ser>
          <c:idx val="0"/>
          <c:order val="2"/>
          <c:tx>
            <c:strRef>
              <c:f>'BP Grimstad'!$S$15</c:f>
              <c:strCache>
                <c:ptCount val="1"/>
                <c:pt idx="0">
                  <c:v>over 90 år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'BP Grimstad'!$T$4:$AH$4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Grimstad'!$T$15:$AH$15</c:f>
              <c:numCache>
                <c:formatCode>#,##0</c:formatCode>
                <c:ptCount val="15"/>
                <c:pt idx="0">
                  <c:v>100</c:v>
                </c:pt>
                <c:pt idx="1">
                  <c:v>104.05405300109483</c:v>
                </c:pt>
                <c:pt idx="2">
                  <c:v>109.45945890882942</c:v>
                </c:pt>
                <c:pt idx="3">
                  <c:v>102.02702639482968</c:v>
                </c:pt>
                <c:pt idx="4">
                  <c:v>108.35932869095262</c:v>
                </c:pt>
                <c:pt idx="5">
                  <c:v>111.71468072596041</c:v>
                </c:pt>
                <c:pt idx="6">
                  <c:v>117.48224170872923</c:v>
                </c:pt>
                <c:pt idx="7">
                  <c:v>122.65647620008228</c:v>
                </c:pt>
                <c:pt idx="8">
                  <c:v>124.75606539583816</c:v>
                </c:pt>
                <c:pt idx="9">
                  <c:v>132.73376087717332</c:v>
                </c:pt>
                <c:pt idx="10">
                  <c:v>138.114655523891</c:v>
                </c:pt>
                <c:pt idx="11">
                  <c:v>144.28693134428866</c:v>
                </c:pt>
                <c:pt idx="12">
                  <c:v>148.98023325721067</c:v>
                </c:pt>
                <c:pt idx="13">
                  <c:v>159.43855444995293</c:v>
                </c:pt>
                <c:pt idx="14">
                  <c:v>164.71712654970295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3B-4A56-8DD6-CFD103E5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Landvik'!$T$5:$AH$5</c:f>
              <c:numCache>
                <c:formatCode>#,##0</c:formatCode>
                <c:ptCount val="15"/>
                <c:pt idx="0">
                  <c:v>100</c:v>
                </c:pt>
                <c:pt idx="1">
                  <c:v>103.66379477783548</c:v>
                </c:pt>
                <c:pt idx="2">
                  <c:v>81.896552397436494</c:v>
                </c:pt>
                <c:pt idx="3">
                  <c:v>86.853451456312072</c:v>
                </c:pt>
                <c:pt idx="4">
                  <c:v>95.743825482860302</c:v>
                </c:pt>
                <c:pt idx="5">
                  <c:v>96.15584156559116</c:v>
                </c:pt>
                <c:pt idx="6">
                  <c:v>96.810304681270637</c:v>
                </c:pt>
                <c:pt idx="7">
                  <c:v>97.638722926491042</c:v>
                </c:pt>
                <c:pt idx="8">
                  <c:v>98.536829278689538</c:v>
                </c:pt>
                <c:pt idx="9">
                  <c:v>99.520712881422995</c:v>
                </c:pt>
                <c:pt idx="10">
                  <c:v>100.53181319838407</c:v>
                </c:pt>
                <c:pt idx="11">
                  <c:v>101.53373028930888</c:v>
                </c:pt>
                <c:pt idx="12">
                  <c:v>102.50624379212469</c:v>
                </c:pt>
                <c:pt idx="13">
                  <c:v>103.36434104002208</c:v>
                </c:pt>
                <c:pt idx="14">
                  <c:v>104.15220757313601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7-4544-85D1-D4EF025EE428}"/>
            </c:ext>
          </c:extLst>
        </c:ser>
        <c:ser>
          <c:idx val="2"/>
          <c:order val="1"/>
          <c:tx>
            <c:v>1-5 år</c:v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Landvik'!$T$6:$AH$6</c:f>
              <c:numCache>
                <c:formatCode>#,##0</c:formatCode>
                <c:ptCount val="15"/>
                <c:pt idx="0">
                  <c:v>100</c:v>
                </c:pt>
                <c:pt idx="1">
                  <c:v>95.873631325920584</c:v>
                </c:pt>
                <c:pt idx="2">
                  <c:v>91.457126143905725</c:v>
                </c:pt>
                <c:pt idx="3">
                  <c:v>81.914893819799843</c:v>
                </c:pt>
                <c:pt idx="4">
                  <c:v>77.218574071181294</c:v>
                </c:pt>
                <c:pt idx="5">
                  <c:v>74.95397199364082</c:v>
                </c:pt>
                <c:pt idx="6">
                  <c:v>74.403208772869249</c:v>
                </c:pt>
                <c:pt idx="7">
                  <c:v>75.327991260875223</c:v>
                </c:pt>
                <c:pt idx="8">
                  <c:v>75.595151657430364</c:v>
                </c:pt>
                <c:pt idx="9">
                  <c:v>77.304740483908859</c:v>
                </c:pt>
                <c:pt idx="10">
                  <c:v>78.003991597458906</c:v>
                </c:pt>
                <c:pt idx="11">
                  <c:v>78.741053961396204</c:v>
                </c:pt>
                <c:pt idx="12">
                  <c:v>79.489777468918163</c:v>
                </c:pt>
                <c:pt idx="13">
                  <c:v>80.216725105095549</c:v>
                </c:pt>
                <c:pt idx="14">
                  <c:v>80.901029172012358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77-4544-85D1-D4EF025EE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1"/>
          <c:order val="0"/>
          <c:tx>
            <c:v>0-17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Landvik'!$T$10:$AH$10</c:f>
              <c:numCache>
                <c:formatCode>#,##0</c:formatCode>
                <c:ptCount val="15"/>
                <c:pt idx="0">
                  <c:v>100</c:v>
                </c:pt>
                <c:pt idx="1">
                  <c:v>98.631430452452634</c:v>
                </c:pt>
                <c:pt idx="2">
                  <c:v>96.394526168268015</c:v>
                </c:pt>
                <c:pt idx="3">
                  <c:v>96.328457195477071</c:v>
                </c:pt>
                <c:pt idx="4">
                  <c:v>95.444537827217886</c:v>
                </c:pt>
                <c:pt idx="5">
                  <c:v>94.370623851147613</c:v>
                </c:pt>
                <c:pt idx="6">
                  <c:v>92.793871924820451</c:v>
                </c:pt>
                <c:pt idx="7">
                  <c:v>91.594499413900294</c:v>
                </c:pt>
                <c:pt idx="8">
                  <c:v>90.498014275439772</c:v>
                </c:pt>
                <c:pt idx="9">
                  <c:v>89.41633768743074</c:v>
                </c:pt>
                <c:pt idx="10">
                  <c:v>88.719004182616644</c:v>
                </c:pt>
                <c:pt idx="11">
                  <c:v>88.319135875544205</c:v>
                </c:pt>
                <c:pt idx="12">
                  <c:v>87.37763654112608</c:v>
                </c:pt>
                <c:pt idx="13">
                  <c:v>87.249931133372485</c:v>
                </c:pt>
                <c:pt idx="14">
                  <c:v>87.203971322023932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2-4443-BBF4-2F39A1A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Landvik'!$S$7</c:f>
              <c:strCache>
                <c:ptCount val="1"/>
                <c:pt idx="0">
                  <c:v>6-12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Landvik'!$T$7:$AH$7</c:f>
              <c:numCache>
                <c:formatCode>#,##0</c:formatCode>
                <c:ptCount val="15"/>
                <c:pt idx="0">
                  <c:v>100</c:v>
                </c:pt>
                <c:pt idx="1">
                  <c:v>100.85186902203493</c:v>
                </c:pt>
                <c:pt idx="2">
                  <c:v>100.33128289894317</c:v>
                </c:pt>
                <c:pt idx="3">
                  <c:v>105.1348804202529</c:v>
                </c:pt>
                <c:pt idx="4">
                  <c:v>102.41059801978396</c:v>
                </c:pt>
                <c:pt idx="5">
                  <c:v>99.877500014578203</c:v>
                </c:pt>
                <c:pt idx="6">
                  <c:v>97.600834337301592</c:v>
                </c:pt>
                <c:pt idx="7">
                  <c:v>92.445714628111148</c:v>
                </c:pt>
                <c:pt idx="8">
                  <c:v>90.578184260782919</c:v>
                </c:pt>
                <c:pt idx="9">
                  <c:v>87.849157409556582</c:v>
                </c:pt>
                <c:pt idx="10">
                  <c:v>84.184618476201919</c:v>
                </c:pt>
                <c:pt idx="11">
                  <c:v>83.542719834387611</c:v>
                </c:pt>
                <c:pt idx="12">
                  <c:v>83.098864550751159</c:v>
                </c:pt>
                <c:pt idx="13">
                  <c:v>83.389140356614035</c:v>
                </c:pt>
                <c:pt idx="14">
                  <c:v>84.252162358354568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B-4F37-8101-3696A5D6B89B}"/>
            </c:ext>
          </c:extLst>
        </c:ser>
        <c:ser>
          <c:idx val="5"/>
          <c:order val="1"/>
          <c:tx>
            <c:strRef>
              <c:f>'BP Landvik'!$S$8</c:f>
              <c:strCache>
                <c:ptCount val="1"/>
                <c:pt idx="0">
                  <c:v>13-15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Landvik'!$T$8:$AH$8</c:f>
              <c:numCache>
                <c:formatCode>#,##0</c:formatCode>
                <c:ptCount val="15"/>
                <c:pt idx="0">
                  <c:v>100</c:v>
                </c:pt>
                <c:pt idx="1">
                  <c:v>97.11833301986627</c:v>
                </c:pt>
                <c:pt idx="2">
                  <c:v>102.14592274176209</c:v>
                </c:pt>
                <c:pt idx="3">
                  <c:v>111.64929371441616</c:v>
                </c:pt>
                <c:pt idx="4">
                  <c:v>111.71286888353438</c:v>
                </c:pt>
                <c:pt idx="5">
                  <c:v>112.48599879223077</c:v>
                </c:pt>
                <c:pt idx="6">
                  <c:v>109.91326264870057</c:v>
                </c:pt>
                <c:pt idx="7">
                  <c:v>111.93683909156742</c:v>
                </c:pt>
                <c:pt idx="8">
                  <c:v>109.13128479412913</c:v>
                </c:pt>
                <c:pt idx="9">
                  <c:v>108.58531531238542</c:v>
                </c:pt>
                <c:pt idx="10">
                  <c:v>108.38187219845017</c:v>
                </c:pt>
                <c:pt idx="11">
                  <c:v>106.50053882306396</c:v>
                </c:pt>
                <c:pt idx="12">
                  <c:v>104.68775422422468</c:v>
                </c:pt>
                <c:pt idx="13">
                  <c:v>96.826820918896942</c:v>
                </c:pt>
                <c:pt idx="14">
                  <c:v>94.549140264652294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B-4F37-8101-3696A5D6B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Landvik'!$S$11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Landvik'!$T$11:$AH$11</c:f>
              <c:numCache>
                <c:formatCode>#,##0</c:formatCode>
                <c:ptCount val="15"/>
                <c:pt idx="0">
                  <c:v>100</c:v>
                </c:pt>
                <c:pt idx="1">
                  <c:v>99.426544780319631</c:v>
                </c:pt>
                <c:pt idx="2">
                  <c:v>98.208690443723981</c:v>
                </c:pt>
                <c:pt idx="3">
                  <c:v>95.784806091687472</c:v>
                </c:pt>
                <c:pt idx="4">
                  <c:v>94.595714324400916</c:v>
                </c:pt>
                <c:pt idx="5">
                  <c:v>94.193642413584485</c:v>
                </c:pt>
                <c:pt idx="6">
                  <c:v>93.992769904930228</c:v>
                </c:pt>
                <c:pt idx="7">
                  <c:v>94.058319326339316</c:v>
                </c:pt>
                <c:pt idx="8">
                  <c:v>93.755085172999955</c:v>
                </c:pt>
                <c:pt idx="9">
                  <c:v>93.586269765431595</c:v>
                </c:pt>
                <c:pt idx="10">
                  <c:v>93.49935352890374</c:v>
                </c:pt>
                <c:pt idx="11">
                  <c:v>93.664858505424945</c:v>
                </c:pt>
                <c:pt idx="12">
                  <c:v>94.442770222464588</c:v>
                </c:pt>
                <c:pt idx="13">
                  <c:v>94.685349561672695</c:v>
                </c:pt>
                <c:pt idx="14">
                  <c:v>95.069025678462694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4-45FF-B288-D3ED33237ECA}"/>
            </c:ext>
          </c:extLst>
        </c:ser>
        <c:ser>
          <c:idx val="5"/>
          <c:order val="1"/>
          <c:tx>
            <c:strRef>
              <c:f>'BP Landvik'!$S$12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numRef>
              <c:f>'BP Landvik'!$T$4:$AH$4</c:f>
              <c:numCache>
                <c:formatCode>General</c:formatCod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'BP Landvik'!$T$12:$AH$12</c:f>
              <c:numCache>
                <c:formatCode>#,##0</c:formatCode>
                <c:ptCount val="15"/>
                <c:pt idx="0">
                  <c:v>100</c:v>
                </c:pt>
                <c:pt idx="1">
                  <c:v>102.91167930729812</c:v>
                </c:pt>
                <c:pt idx="2">
                  <c:v>106.84244609061454</c:v>
                </c:pt>
                <c:pt idx="3">
                  <c:v>112.85991707554972</c:v>
                </c:pt>
                <c:pt idx="4">
                  <c:v>114.50681759625661</c:v>
                </c:pt>
                <c:pt idx="5">
                  <c:v>116.24713824524248</c:v>
                </c:pt>
                <c:pt idx="6">
                  <c:v>117.97589771427337</c:v>
                </c:pt>
                <c:pt idx="7">
                  <c:v>120.07856292523071</c:v>
                </c:pt>
                <c:pt idx="8">
                  <c:v>122.27736566549059</c:v>
                </c:pt>
                <c:pt idx="9">
                  <c:v>124.51869993552585</c:v>
                </c:pt>
                <c:pt idx="10">
                  <c:v>125.49066931301877</c:v>
                </c:pt>
                <c:pt idx="11">
                  <c:v>125.2708867204193</c:v>
                </c:pt>
                <c:pt idx="12">
                  <c:v>125.78725385008465</c:v>
                </c:pt>
                <c:pt idx="13">
                  <c:v>125.77813917951551</c:v>
                </c:pt>
                <c:pt idx="14">
                  <c:v>127.0734943969084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4-45FF-B288-D3ED33237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F61FA1-9E58-422A-AFB8-43E82D9E5189}"/>
            </a:ext>
          </a:extLst>
        </xdr:cNvPr>
        <xdr:cNvSpPr txBox="1"/>
      </xdr:nvSpPr>
      <xdr:spPr>
        <a:xfrm>
          <a:off x="1219200" y="647700"/>
          <a:ext cx="54864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Boligbyggeprogram og befolkningsprognoser utviklet for Grimstad Kommune august 2019. Det er utviklet to alternativ på henholdvis 1,5% og 1,8% gjennomsnittlig vekst for kommunen 2019-2029. Boligbyggeprogrammet (BBP) har utgangspunkt i grunnlag tilsendt fra Grimstad kommune. Det er gjort befolkningsprognoser (BP) for kommunen som helhet, samt for hver skolekrets. Alle tall er per 31.12 for det respektive året.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Befolkningsprognosene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gjennomført slik at det skal være enkelt å se utviklingen for viktige aldersgrupper. Prognosene er i tillegg ført opp for alle aldere, slik at det er mulig å lage egne aldersgrupper ut fra hvilken utvikling man vil fokusere på. 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AA7F92D-97C4-45EC-B534-A844B21CC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DE15B42-33EF-4581-A6B5-203EAD331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C5C30EB-345E-4896-B501-BB43ED3D6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1F5ED0A-62DE-4721-9263-DFBA1A767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A3C0F98-1ECB-4EBB-B9AC-567888D32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C36A16-83BD-4F18-9195-F06FAABE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8C564F3-8198-41BD-A2D1-3004BDE11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7BFAD1A-91C5-4C0A-BCA0-15CE801FD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2FD1CF5-0952-4582-BF08-0F651C90D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C974F92-F393-468E-8A6C-3362FB0D2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34C360-B3C1-4029-8DD9-C695FF261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1CE7B8E-C7E6-4A6B-9AC5-F59B2E94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12249C-56F9-4DE4-A632-D20FA3E84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113A6FA-EE0A-4B81-9092-D34F57A7C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1708947-7CA5-47DB-8A30-AC9633536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2342E6-ADDA-46F9-8BEC-F991D85CC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0D76144-D02D-438F-9BE6-4582FB713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1C512F1-2091-46D5-B990-013AE8345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C14DA3A-ECB5-42ED-AFCB-84179C648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0D6B4A8-E7A6-4241-A462-0E783C660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425A2AD-922E-4709-BE74-70F6A4FCF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77D2190-6630-4955-8679-038658A6A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7E6B261-E12C-4C86-8EC8-0A2049D9E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9BFB16E-BF9B-4DEF-A60B-AD08D30F7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9897688-D74C-4998-A8EB-E99AB5F94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7325D5-36DF-45AE-99AA-9202C29C7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3C350A-380B-4512-BA0D-B74C2ABC5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03FE9F0-F6B4-4304-B569-FD773C1A2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EFEE82-5B4A-436B-89B6-156D29336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0990107-9408-4D97-B550-7858F4417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C4AB81-03EE-4E61-9DD8-43D741AD0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D4E7DB-5DB9-41DE-AF98-A2F8045BF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CCE3CF9-B639-47C7-AD87-6E3617409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F6AC92D-98A6-4FDD-A009-18EFA93AB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C627306-4982-4EE4-9C75-4DF70A262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4761</xdr:rowOff>
    </xdr:from>
    <xdr:to>
      <xdr:col>9</xdr:col>
      <xdr:colOff>0</xdr:colOff>
      <xdr:row>40</xdr:row>
      <xdr:rowOff>10584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0CF2D03-03D1-4252-84FC-7A3D12B6A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21</xdr:row>
      <xdr:rowOff>10583</xdr:rowOff>
    </xdr:from>
    <xdr:to>
      <xdr:col>17</xdr:col>
      <xdr:colOff>0</xdr:colOff>
      <xdr:row>40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2358E53-912F-4CA5-BE95-AFAB2999E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41</xdr:row>
      <xdr:rowOff>9525</xdr:rowOff>
    </xdr:from>
    <xdr:to>
      <xdr:col>9</xdr:col>
      <xdr:colOff>1</xdr:colOff>
      <xdr:row>60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277A0A0-E599-4B81-A2CC-67A9C847E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41</xdr:row>
      <xdr:rowOff>10583</xdr:rowOff>
    </xdr:from>
    <xdr:to>
      <xdr:col>17</xdr:col>
      <xdr:colOff>1</xdr:colOff>
      <xdr:row>60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6274C38-84CD-45F2-83C2-A043F8383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10583</xdr:colOff>
      <xdr:row>61</xdr:row>
      <xdr:rowOff>10584</xdr:rowOff>
    </xdr:from>
    <xdr:to>
      <xdr:col>9</xdr:col>
      <xdr:colOff>0</xdr:colOff>
      <xdr:row>80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ED8A5D9-5043-43B6-BB25-F7705220F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workbookViewId="0">
      <selection activeCell="H14" sqref="H14"/>
    </sheetView>
  </sheetViews>
  <sheetFormatPr baseColWidth="10" defaultColWidth="8.7109375" defaultRowHeight="15" x14ac:dyDescent="0.25"/>
  <sheetData>
    <row r="2" spans="2:12" ht="21" x14ac:dyDescent="0.35">
      <c r="B2" s="102" t="s">
        <v>42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x14ac:dyDescent="0.25">
      <c r="D3" s="58"/>
      <c r="E3" s="58"/>
      <c r="F3" s="103" t="s">
        <v>156</v>
      </c>
      <c r="G3" s="103"/>
      <c r="H3" s="103"/>
      <c r="I3" s="58"/>
      <c r="J3" s="58"/>
      <c r="K3" s="58"/>
    </row>
    <row r="4" spans="2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2:12" x14ac:dyDescent="0.2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2" x14ac:dyDescent="0.2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2:12" x14ac:dyDescent="0.2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2:12" x14ac:dyDescent="0.2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</sheetData>
  <mergeCells count="2">
    <mergeCell ref="B2:L2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workbookViewId="0">
      <selection activeCell="A7" sqref="A7:XFD8"/>
    </sheetView>
  </sheetViews>
  <sheetFormatPr baseColWidth="10" defaultColWidth="8.7109375" defaultRowHeight="15" x14ac:dyDescent="0.25"/>
  <cols>
    <col min="2" max="2" width="12.85546875" customWidth="1"/>
    <col min="18" max="18" width="10" bestFit="1" customWidth="1"/>
    <col min="35" max="35" width="10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7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39.199999809265101</v>
      </c>
      <c r="AM4" s="52">
        <v>27.350000381469702</v>
      </c>
      <c r="AN4" s="52">
        <v>41.899999618530302</v>
      </c>
      <c r="AO4" s="52">
        <v>33.099999427795403</v>
      </c>
      <c r="AP4" s="52">
        <v>34.640460968017599</v>
      </c>
      <c r="AQ4" s="52">
        <v>35.957279205322301</v>
      </c>
      <c r="AR4" s="52">
        <v>37.379238128662102</v>
      </c>
      <c r="AS4" s="52">
        <v>38.698690414428697</v>
      </c>
      <c r="AT4" s="52">
        <v>39.945390701293903</v>
      </c>
      <c r="AU4" s="52">
        <v>41.0887451171875</v>
      </c>
      <c r="AV4" s="52">
        <v>42.145990371704102</v>
      </c>
      <c r="AW4" s="52">
        <v>43.1137504577637</v>
      </c>
      <c r="AX4" s="52">
        <v>44.039312362670898</v>
      </c>
      <c r="AY4" s="52">
        <v>44.901044845581097</v>
      </c>
      <c r="AZ4" s="52">
        <v>45.946659088134801</v>
      </c>
    </row>
    <row r="5" spans="2:52" x14ac:dyDescent="0.25">
      <c r="B5" s="34" t="s">
        <v>48</v>
      </c>
      <c r="C5" s="9">
        <f>AL4</f>
        <v>39.199999809265101</v>
      </c>
      <c r="D5" s="9">
        <f t="shared" ref="D5:Q5" si="0">AM4</f>
        <v>27.350000381469702</v>
      </c>
      <c r="E5" s="9">
        <f t="shared" si="0"/>
        <v>41.899999618530302</v>
      </c>
      <c r="F5" s="9">
        <f t="shared" si="0"/>
        <v>33.099999427795403</v>
      </c>
      <c r="G5" s="9">
        <f t="shared" si="0"/>
        <v>34.640460968017599</v>
      </c>
      <c r="H5" s="9">
        <f t="shared" si="0"/>
        <v>35.957279205322301</v>
      </c>
      <c r="I5" s="9">
        <f t="shared" si="0"/>
        <v>37.379238128662102</v>
      </c>
      <c r="J5" s="9">
        <f t="shared" si="0"/>
        <v>38.698690414428697</v>
      </c>
      <c r="K5" s="9">
        <f t="shared" si="0"/>
        <v>39.945390701293903</v>
      </c>
      <c r="L5" s="9">
        <f t="shared" si="0"/>
        <v>41.0887451171875</v>
      </c>
      <c r="M5" s="9">
        <f t="shared" si="0"/>
        <v>42.145990371704102</v>
      </c>
      <c r="N5" s="9">
        <f t="shared" si="0"/>
        <v>43.1137504577637</v>
      </c>
      <c r="O5" s="9">
        <f t="shared" si="0"/>
        <v>44.039312362670898</v>
      </c>
      <c r="P5" s="9">
        <f t="shared" si="0"/>
        <v>44.901044845581097</v>
      </c>
      <c r="Q5" s="9">
        <f t="shared" si="0"/>
        <v>45.946659088134801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69.770409475883227</v>
      </c>
      <c r="V5" s="49">
        <f t="shared" si="1"/>
        <v>106.8877546489861</v>
      </c>
      <c r="W5" s="49">
        <f t="shared" si="1"/>
        <v>84.438774461351045</v>
      </c>
      <c r="X5" s="49">
        <f t="shared" si="1"/>
        <v>88.368523307569419</v>
      </c>
      <c r="Y5" s="49">
        <f t="shared" si="1"/>
        <v>91.727753521120249</v>
      </c>
      <c r="Z5" s="49">
        <f t="shared" si="1"/>
        <v>95.355199771779965</v>
      </c>
      <c r="AA5" s="49">
        <f t="shared" si="1"/>
        <v>98.72114949674588</v>
      </c>
      <c r="AB5" s="49">
        <f t="shared" si="1"/>
        <v>101.90150738687662</v>
      </c>
      <c r="AC5" s="49">
        <f t="shared" si="1"/>
        <v>104.81822784977663</v>
      </c>
      <c r="AD5" s="49">
        <f t="shared" si="1"/>
        <v>107.51528208360529</v>
      </c>
      <c r="AE5" s="49">
        <f t="shared" si="1"/>
        <v>109.98405782536142</v>
      </c>
      <c r="AF5" s="49">
        <f t="shared" si="1"/>
        <v>112.34518514528666</v>
      </c>
      <c r="AG5" s="49">
        <f t="shared" si="1"/>
        <v>114.54348230626401</v>
      </c>
      <c r="AH5" s="49">
        <f>Q5/$C$5*100</f>
        <v>117.21086559106332</v>
      </c>
      <c r="AI5" s="49"/>
      <c r="AJ5" s="49"/>
      <c r="AK5" s="51" t="s">
        <v>49</v>
      </c>
      <c r="AL5" s="52">
        <v>34.549999237060497</v>
      </c>
      <c r="AM5" s="52">
        <v>41.349998474121101</v>
      </c>
      <c r="AN5" s="52">
        <v>32.599999427795403</v>
      </c>
      <c r="AO5" s="52">
        <v>41.899999618530302</v>
      </c>
      <c r="AP5" s="52">
        <v>35.862536430358901</v>
      </c>
      <c r="AQ5" s="52">
        <v>37.727210998535199</v>
      </c>
      <c r="AR5" s="52">
        <v>39.201259613037102</v>
      </c>
      <c r="AS5" s="52">
        <v>40.556596755981403</v>
      </c>
      <c r="AT5" s="52">
        <v>41.848793029785199</v>
      </c>
      <c r="AU5" s="52">
        <v>43.0761528015137</v>
      </c>
      <c r="AV5" s="52">
        <v>44.211875915527301</v>
      </c>
      <c r="AW5" s="52">
        <v>45.266380310058601</v>
      </c>
      <c r="AX5" s="52">
        <v>46.249114990234403</v>
      </c>
      <c r="AY5" s="52">
        <v>47.188188552856403</v>
      </c>
      <c r="AZ5" s="52">
        <v>48.318202972412102</v>
      </c>
    </row>
    <row r="6" spans="2:52" x14ac:dyDescent="0.25">
      <c r="B6" s="34" t="s">
        <v>50</v>
      </c>
      <c r="C6" s="9">
        <f>AL5+AL6+AL7+AL8+AL9</f>
        <v>213.74999809265131</v>
      </c>
      <c r="D6" s="9">
        <f t="shared" ref="D6:Q6" si="2">AM5+AM6+AM7+AM8+AM9</f>
        <v>216.89999580383289</v>
      </c>
      <c r="E6" s="9">
        <f t="shared" si="2"/>
        <v>201.69999599456767</v>
      </c>
      <c r="F6" s="9">
        <f t="shared" si="2"/>
        <v>203.79999637603748</v>
      </c>
      <c r="G6" s="9">
        <f t="shared" si="2"/>
        <v>201.85286998748779</v>
      </c>
      <c r="H6" s="9">
        <f t="shared" si="2"/>
        <v>208.6482048034668</v>
      </c>
      <c r="I6" s="9">
        <f t="shared" si="2"/>
        <v>211.94106483459481</v>
      </c>
      <c r="J6" s="9">
        <f t="shared" si="2"/>
        <v>222.04285430908192</v>
      </c>
      <c r="K6" s="9">
        <f t="shared" si="2"/>
        <v>224.7440643310548</v>
      </c>
      <c r="L6" s="9">
        <f t="shared" si="2"/>
        <v>232.7884120941163</v>
      </c>
      <c r="M6" s="9">
        <f t="shared" si="2"/>
        <v>239.04167175292972</v>
      </c>
      <c r="N6" s="9">
        <f t="shared" si="2"/>
        <v>244.96924781799322</v>
      </c>
      <c r="O6" s="9">
        <f t="shared" si="2"/>
        <v>250.63274574279791</v>
      </c>
      <c r="P6" s="9">
        <f t="shared" si="2"/>
        <v>256.01303863525379</v>
      </c>
      <c r="Q6" s="9">
        <f t="shared" si="2"/>
        <v>262.32848739624023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101.47368315288415</v>
      </c>
      <c r="V6" s="49">
        <f t="shared" si="4"/>
        <v>94.362572067551326</v>
      </c>
      <c r="W6" s="49">
        <f t="shared" si="4"/>
        <v>95.345028395134335</v>
      </c>
      <c r="X6" s="49">
        <f t="shared" si="4"/>
        <v>94.434092064877291</v>
      </c>
      <c r="Y6" s="49">
        <f t="shared" si="4"/>
        <v>97.613196100720842</v>
      </c>
      <c r="Z6" s="49">
        <f t="shared" si="4"/>
        <v>99.153715427275742</v>
      </c>
      <c r="AA6" s="49">
        <f t="shared" si="4"/>
        <v>103.87969884932397</v>
      </c>
      <c r="AB6" s="49">
        <f t="shared" si="4"/>
        <v>105.14342284748841</v>
      </c>
      <c r="AC6" s="49">
        <f t="shared" si="4"/>
        <v>108.90686043104087</v>
      </c>
      <c r="AD6" s="49">
        <f t="shared" si="4"/>
        <v>111.83236205191243</v>
      </c>
      <c r="AE6" s="49">
        <f t="shared" si="4"/>
        <v>114.60549707785714</v>
      </c>
      <c r="AF6" s="49">
        <f t="shared" si="4"/>
        <v>117.2550867739234</v>
      </c>
      <c r="AG6" s="49">
        <f t="shared" si="4"/>
        <v>119.77218288642197</v>
      </c>
      <c r="AH6" s="49">
        <f>Q6/$C$6*100</f>
        <v>122.72677882435923</v>
      </c>
      <c r="AI6" s="49"/>
      <c r="AJ6" s="49"/>
      <c r="AK6" s="51" t="s">
        <v>51</v>
      </c>
      <c r="AL6" s="52">
        <v>38.699998855590799</v>
      </c>
      <c r="AM6" s="52">
        <v>39.549999237060497</v>
      </c>
      <c r="AN6" s="52">
        <v>41.449998855590799</v>
      </c>
      <c r="AO6" s="52">
        <v>31.099999427795399</v>
      </c>
      <c r="AP6" s="52">
        <v>44.240587234497099</v>
      </c>
      <c r="AQ6" s="52">
        <v>38.886550903320298</v>
      </c>
      <c r="AR6" s="52">
        <v>41.237756729125998</v>
      </c>
      <c r="AS6" s="52">
        <v>42.649753570556598</v>
      </c>
      <c r="AT6" s="52">
        <v>43.978170394897496</v>
      </c>
      <c r="AU6" s="52">
        <v>45.252584457397496</v>
      </c>
      <c r="AV6" s="52">
        <v>46.472824096679702</v>
      </c>
      <c r="AW6" s="52">
        <v>47.606748580932603</v>
      </c>
      <c r="AX6" s="52">
        <v>48.676366806030302</v>
      </c>
      <c r="AY6" s="52">
        <v>49.675239562988303</v>
      </c>
      <c r="AZ6" s="52">
        <v>50.902942657470703</v>
      </c>
    </row>
    <row r="7" spans="2:52" s="56" customFormat="1" x14ac:dyDescent="0.25">
      <c r="B7" s="34" t="s">
        <v>52</v>
      </c>
      <c r="C7" s="100">
        <f>AL10+AL11+AL12+AL13+AL14+AL15+AL16</f>
        <v>384.59999656677246</v>
      </c>
      <c r="D7" s="100">
        <f t="shared" ref="D7:Q7" si="5">AM10+AM11+AM12+AM13+AM14+AM15+AM16</f>
        <v>379.49999809265137</v>
      </c>
      <c r="E7" s="100">
        <f t="shared" si="5"/>
        <v>372.74999809265142</v>
      </c>
      <c r="F7" s="100">
        <f t="shared" si="5"/>
        <v>369.29999732971186</v>
      </c>
      <c r="G7" s="100">
        <f t="shared" si="5"/>
        <v>368.38353538513178</v>
      </c>
      <c r="H7" s="100">
        <f t="shared" si="5"/>
        <v>370.12242889404297</v>
      </c>
      <c r="I7" s="100">
        <f t="shared" si="5"/>
        <v>369.21584510803211</v>
      </c>
      <c r="J7" s="100">
        <f t="shared" si="5"/>
        <v>361.52713012695313</v>
      </c>
      <c r="K7" s="100">
        <f t="shared" si="5"/>
        <v>369.55252647399902</v>
      </c>
      <c r="L7" s="100">
        <f t="shared" si="5"/>
        <v>371.47012901306164</v>
      </c>
      <c r="M7" s="100">
        <f t="shared" si="5"/>
        <v>373.9197731018067</v>
      </c>
      <c r="N7" s="100">
        <f t="shared" si="5"/>
        <v>379.64622497558605</v>
      </c>
      <c r="O7" s="100">
        <f t="shared" si="5"/>
        <v>389.07271003723145</v>
      </c>
      <c r="P7" s="100">
        <f t="shared" si="5"/>
        <v>396.36455535888678</v>
      </c>
      <c r="Q7" s="100">
        <f t="shared" si="5"/>
        <v>408.22485733032221</v>
      </c>
      <c r="R7" s="46"/>
      <c r="S7" s="48" t="str">
        <f t="shared" si="3"/>
        <v>6-12 år</v>
      </c>
      <c r="T7" s="101">
        <f>C7/$C$7*100</f>
        <v>100</v>
      </c>
      <c r="U7" s="101">
        <f t="shared" ref="U7:AG7" si="6">D7/$C$7*100</f>
        <v>98.673947342785368</v>
      </c>
      <c r="V7" s="101">
        <f t="shared" si="6"/>
        <v>96.9188771243102</v>
      </c>
      <c r="W7" s="101">
        <f t="shared" si="6"/>
        <v>96.021841036495104</v>
      </c>
      <c r="X7" s="101">
        <f t="shared" si="6"/>
        <v>95.78355139719163</v>
      </c>
      <c r="Y7" s="101">
        <f t="shared" si="6"/>
        <v>96.23568179876051</v>
      </c>
      <c r="Z7" s="101">
        <f t="shared" si="6"/>
        <v>95.999960583444931</v>
      </c>
      <c r="AA7" s="101">
        <f t="shared" si="6"/>
        <v>94.000814704684089</v>
      </c>
      <c r="AB7" s="101">
        <f t="shared" si="6"/>
        <v>96.087501241004048</v>
      </c>
      <c r="AC7" s="101">
        <f t="shared" si="6"/>
        <v>96.586097849475337</v>
      </c>
      <c r="AD7" s="101">
        <f t="shared" si="6"/>
        <v>97.223030795552418</v>
      </c>
      <c r="AE7" s="101">
        <f t="shared" si="6"/>
        <v>98.711967853508199</v>
      </c>
      <c r="AF7" s="101">
        <f t="shared" si="6"/>
        <v>101.16295203078154</v>
      </c>
      <c r="AG7" s="101">
        <f t="shared" si="6"/>
        <v>103.05890766956152</v>
      </c>
      <c r="AH7" s="101">
        <f>Q7/$C$7*100</f>
        <v>106.14270956173763</v>
      </c>
      <c r="AI7" s="101"/>
      <c r="AJ7" s="101"/>
      <c r="AK7" s="51" t="s">
        <v>53</v>
      </c>
      <c r="AL7" s="52">
        <v>50.049999237060497</v>
      </c>
      <c r="AM7" s="52">
        <v>39.549999237060497</v>
      </c>
      <c r="AN7" s="52">
        <v>36.549999237060497</v>
      </c>
      <c r="AO7" s="52">
        <v>43.699998855590799</v>
      </c>
      <c r="AP7" s="52">
        <v>34.977386474609403</v>
      </c>
      <c r="AQ7" s="52">
        <v>46.316099166870103</v>
      </c>
      <c r="AR7" s="52">
        <v>41.655103683471701</v>
      </c>
      <c r="AS7" s="52">
        <v>44.217025756835902</v>
      </c>
      <c r="AT7" s="52">
        <v>45.600336074829102</v>
      </c>
      <c r="AU7" s="52">
        <v>46.9043292999268</v>
      </c>
      <c r="AV7" s="52">
        <v>48.165851593017599</v>
      </c>
      <c r="AW7" s="52">
        <v>49.377496719360401</v>
      </c>
      <c r="AX7" s="52">
        <v>50.519508361816399</v>
      </c>
      <c r="AY7" s="52">
        <v>51.596925735473597</v>
      </c>
      <c r="AZ7" s="52">
        <v>52.865736007690401</v>
      </c>
    </row>
    <row r="8" spans="2:52" s="56" customFormat="1" x14ac:dyDescent="0.25">
      <c r="B8" s="34" t="s">
        <v>54</v>
      </c>
      <c r="C8" s="100">
        <f>AL17+AL18+AL19</f>
        <v>164.54999923706049</v>
      </c>
      <c r="D8" s="100">
        <f t="shared" ref="D8:Q8" si="7">AM17+AM18+AM19</f>
        <v>162.49999809265128</v>
      </c>
      <c r="E8" s="100">
        <f t="shared" si="7"/>
        <v>170.19999694824219</v>
      </c>
      <c r="F8" s="100">
        <f t="shared" si="7"/>
        <v>172.79999732971189</v>
      </c>
      <c r="G8" s="100">
        <f t="shared" si="7"/>
        <v>168.59944725036632</v>
      </c>
      <c r="H8" s="100">
        <f t="shared" si="7"/>
        <v>164.25562095642078</v>
      </c>
      <c r="I8" s="100">
        <f t="shared" si="7"/>
        <v>169.69273185729989</v>
      </c>
      <c r="J8" s="100">
        <f t="shared" si="7"/>
        <v>173.3398418426514</v>
      </c>
      <c r="K8" s="100">
        <f t="shared" si="7"/>
        <v>177.13999176025391</v>
      </c>
      <c r="L8" s="100">
        <f t="shared" si="7"/>
        <v>174.9028892517089</v>
      </c>
      <c r="M8" s="100">
        <f t="shared" si="7"/>
        <v>173.54778480529791</v>
      </c>
      <c r="N8" s="100">
        <f t="shared" si="7"/>
        <v>175.9849605560303</v>
      </c>
      <c r="O8" s="100">
        <f t="shared" si="7"/>
        <v>174.6368217468262</v>
      </c>
      <c r="P8" s="100">
        <f t="shared" si="7"/>
        <v>173.81982803344732</v>
      </c>
      <c r="Q8" s="100">
        <f t="shared" si="7"/>
        <v>173.7390327453613</v>
      </c>
      <c r="R8" s="46"/>
      <c r="S8" s="48" t="str">
        <f t="shared" si="3"/>
        <v>13-15 år</v>
      </c>
      <c r="T8" s="101">
        <f>C8/$C$8*100</f>
        <v>100</v>
      </c>
      <c r="U8" s="101">
        <f t="shared" ref="U8:AG8" si="8">D8/$C$8*100</f>
        <v>98.754177360125141</v>
      </c>
      <c r="V8" s="101">
        <f t="shared" si="8"/>
        <v>103.43360543140567</v>
      </c>
      <c r="W8" s="101">
        <f t="shared" si="8"/>
        <v>105.01367251953977</v>
      </c>
      <c r="X8" s="101">
        <f t="shared" si="8"/>
        <v>102.46092253544892</v>
      </c>
      <c r="Y8" s="101">
        <f t="shared" si="8"/>
        <v>99.821101013670869</v>
      </c>
      <c r="Z8" s="101">
        <f t="shared" si="8"/>
        <v>103.12533129388257</v>
      </c>
      <c r="AA8" s="101">
        <f t="shared" si="8"/>
        <v>105.34174575894572</v>
      </c>
      <c r="AB8" s="101">
        <f t="shared" si="8"/>
        <v>107.65116534887096</v>
      </c>
      <c r="AC8" s="101">
        <f t="shared" si="8"/>
        <v>106.29163783813418</v>
      </c>
      <c r="AD8" s="101">
        <f t="shared" si="8"/>
        <v>105.46811644482274</v>
      </c>
      <c r="AE8" s="101">
        <f t="shared" si="8"/>
        <v>106.94923207048814</v>
      </c>
      <c r="AF8" s="101">
        <f t="shared" si="8"/>
        <v>106.12994382043968</v>
      </c>
      <c r="AG8" s="101">
        <f t="shared" si="8"/>
        <v>105.63344201723888</v>
      </c>
      <c r="AH8" s="101">
        <f>Q8/$C$8*100</f>
        <v>105.58434126460405</v>
      </c>
      <c r="AI8" s="101"/>
      <c r="AJ8" s="101"/>
      <c r="AK8" s="51" t="s">
        <v>55</v>
      </c>
      <c r="AL8" s="52">
        <v>45.25</v>
      </c>
      <c r="AM8" s="52">
        <v>48.299999237060497</v>
      </c>
      <c r="AN8" s="52">
        <v>42.299999237060497</v>
      </c>
      <c r="AO8" s="52">
        <v>38.549999237060497</v>
      </c>
      <c r="AP8" s="52">
        <v>45.598617553710902</v>
      </c>
      <c r="AQ8" s="52">
        <v>38.3145046234131</v>
      </c>
      <c r="AR8" s="52">
        <v>48.476602554321303</v>
      </c>
      <c r="AS8" s="52">
        <v>44.158971786499002</v>
      </c>
      <c r="AT8" s="52">
        <v>46.8972682952881</v>
      </c>
      <c r="AU8" s="52">
        <v>48.257631301879897</v>
      </c>
      <c r="AV8" s="52">
        <v>49.545885086059599</v>
      </c>
      <c r="AW8" s="52">
        <v>50.796291351318402</v>
      </c>
      <c r="AX8" s="52">
        <v>52.011732101440401</v>
      </c>
      <c r="AY8" s="52">
        <v>53.157936096191399</v>
      </c>
      <c r="AZ8" s="52">
        <v>54.478500366210902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2452.999979019165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2433.5499849319458</v>
      </c>
      <c r="E9" s="9">
        <f t="shared" si="9"/>
        <v>2459.0999813079834</v>
      </c>
      <c r="F9" s="9">
        <f t="shared" si="9"/>
        <v>2450.9499816894531</v>
      </c>
      <c r="G9" s="9">
        <f t="shared" si="9"/>
        <v>2487.9331827163696</v>
      </c>
      <c r="H9" s="9">
        <f t="shared" si="9"/>
        <v>2536.5131406784058</v>
      </c>
      <c r="I9" s="9">
        <f t="shared" si="9"/>
        <v>2586.6889476776123</v>
      </c>
      <c r="J9" s="9">
        <f t="shared" si="9"/>
        <v>2632.4279174804688</v>
      </c>
      <c r="K9" s="9">
        <f t="shared" si="9"/>
        <v>2677.3663311004639</v>
      </c>
      <c r="L9" s="9">
        <f t="shared" si="9"/>
        <v>2731.2591629028316</v>
      </c>
      <c r="M9" s="9">
        <f t="shared" si="9"/>
        <v>2775.6501522064209</v>
      </c>
      <c r="N9" s="9">
        <f t="shared" si="9"/>
        <v>2817.4975681304932</v>
      </c>
      <c r="O9" s="9">
        <f t="shared" si="9"/>
        <v>2865.5029430389404</v>
      </c>
      <c r="P9" s="9">
        <f t="shared" si="9"/>
        <v>2910.745792388916</v>
      </c>
      <c r="Q9" s="9">
        <f t="shared" si="9"/>
        <v>2975.7684707641602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99.207093589336409</v>
      </c>
      <c r="V9" s="49">
        <f t="shared" si="10"/>
        <v>100.24867518715827</v>
      </c>
      <c r="W9" s="49">
        <f t="shared" si="10"/>
        <v>99.916428970760464</v>
      </c>
      <c r="X9" s="49">
        <f t="shared" si="10"/>
        <v>101.42410126359532</v>
      </c>
      <c r="Y9" s="49">
        <f t="shared" si="10"/>
        <v>103.40453169072728</v>
      </c>
      <c r="Z9" s="49">
        <f t="shared" si="10"/>
        <v>105.45001915213643</v>
      </c>
      <c r="AA9" s="49">
        <f t="shared" si="10"/>
        <v>107.3146326944955</v>
      </c>
      <c r="AB9" s="49">
        <f t="shared" si="10"/>
        <v>109.14661043621419</v>
      </c>
      <c r="AC9" s="49">
        <f t="shared" si="10"/>
        <v>111.34362765037321</v>
      </c>
      <c r="AD9" s="49">
        <f t="shared" si="10"/>
        <v>113.15328886860682</v>
      </c>
      <c r="AE9" s="49">
        <f t="shared" si="10"/>
        <v>114.85925773456684</v>
      </c>
      <c r="AF9" s="49">
        <f t="shared" si="10"/>
        <v>116.8162644740305</v>
      </c>
      <c r="AG9" s="49">
        <f t="shared" si="10"/>
        <v>118.66065296717944</v>
      </c>
      <c r="AH9" s="49">
        <f>Q9/$C$9*100</f>
        <v>121.31139405692228</v>
      </c>
      <c r="AI9" s="49"/>
      <c r="AJ9" s="49"/>
      <c r="AK9" s="51" t="s">
        <v>57</v>
      </c>
      <c r="AL9" s="52">
        <v>45.200000762939503</v>
      </c>
      <c r="AM9" s="52">
        <v>48.149999618530302</v>
      </c>
      <c r="AN9" s="52">
        <v>48.799999237060497</v>
      </c>
      <c r="AO9" s="52">
        <v>48.549999237060497</v>
      </c>
      <c r="AP9" s="52">
        <v>41.173742294311502</v>
      </c>
      <c r="AQ9" s="52">
        <v>47.403839111328097</v>
      </c>
      <c r="AR9" s="52">
        <v>41.3703422546387</v>
      </c>
      <c r="AS9" s="52">
        <v>50.460506439208999</v>
      </c>
      <c r="AT9" s="52">
        <v>46.419496536254897</v>
      </c>
      <c r="AU9" s="52">
        <v>49.297714233398402</v>
      </c>
      <c r="AV9" s="52">
        <v>50.645235061645501</v>
      </c>
      <c r="AW9" s="52">
        <v>51.9223308563232</v>
      </c>
      <c r="AX9" s="52">
        <v>53.176023483276403</v>
      </c>
      <c r="AY9" s="52">
        <v>54.394748687744098</v>
      </c>
      <c r="AZ9" s="52">
        <v>55.763105392456097</v>
      </c>
    </row>
    <row r="10" spans="2:52" x14ac:dyDescent="0.25">
      <c r="B10" s="35" t="s">
        <v>23</v>
      </c>
      <c r="C10" s="9">
        <f t="shared" ref="C10:Q10" si="11">C5+C6+C7+C8+AL20+AL21</f>
        <v>918.14999294280983</v>
      </c>
      <c r="D10" s="9">
        <f t="shared" si="11"/>
        <v>893.89999198913551</v>
      </c>
      <c r="E10" s="9">
        <f t="shared" si="11"/>
        <v>891.59998989105213</v>
      </c>
      <c r="F10" s="9">
        <f t="shared" si="11"/>
        <v>882.44998931884743</v>
      </c>
      <c r="G10" s="9">
        <f t="shared" si="11"/>
        <v>891.87352085113537</v>
      </c>
      <c r="H10" s="9">
        <f t="shared" si="11"/>
        <v>895.83826828002918</v>
      </c>
      <c r="I10" s="9">
        <f t="shared" si="11"/>
        <v>899.21160316467297</v>
      </c>
      <c r="J10" s="9">
        <f t="shared" si="11"/>
        <v>910.35119438171375</v>
      </c>
      <c r="K10" s="9">
        <f t="shared" si="11"/>
        <v>922.87668418884277</v>
      </c>
      <c r="L10" s="9">
        <f t="shared" si="11"/>
        <v>933.7437095642091</v>
      </c>
      <c r="M10" s="9">
        <f t="shared" si="11"/>
        <v>951.24088478088379</v>
      </c>
      <c r="N10" s="9">
        <f t="shared" si="11"/>
        <v>963.36770248413109</v>
      </c>
      <c r="O10" s="9">
        <f t="shared" si="11"/>
        <v>974.60201644897461</v>
      </c>
      <c r="P10" s="9">
        <f t="shared" si="11"/>
        <v>991.47315979003906</v>
      </c>
      <c r="Q10" s="9">
        <f t="shared" si="11"/>
        <v>1011.7285346984863</v>
      </c>
      <c r="S10" s="48" t="s">
        <v>23</v>
      </c>
      <c r="T10" s="49">
        <f>C10/$C$10*100</f>
        <v>100</v>
      </c>
      <c r="U10" s="49">
        <f t="shared" ref="U10:AG10" si="12">D10/$C$10*100</f>
        <v>97.358819240857429</v>
      </c>
      <c r="V10" s="49">
        <f t="shared" si="12"/>
        <v>97.10831528009264</v>
      </c>
      <c r="W10" s="49">
        <f t="shared" si="12"/>
        <v>96.111746022070037</v>
      </c>
      <c r="X10" s="49">
        <f t="shared" si="12"/>
        <v>97.138106813304617</v>
      </c>
      <c r="Y10" s="49">
        <f t="shared" si="12"/>
        <v>97.56992595607737</v>
      </c>
      <c r="Z10" s="49">
        <f t="shared" si="12"/>
        <v>97.937331599008516</v>
      </c>
      <c r="AA10" s="49">
        <f t="shared" si="12"/>
        <v>99.150596457981806</v>
      </c>
      <c r="AB10" s="49">
        <f t="shared" si="12"/>
        <v>100.51480599927723</v>
      </c>
      <c r="AC10" s="49">
        <f t="shared" si="12"/>
        <v>101.69838444058787</v>
      </c>
      <c r="AD10" s="49">
        <f t="shared" si="12"/>
        <v>103.60408343869966</v>
      </c>
      <c r="AE10" s="49">
        <f t="shared" si="12"/>
        <v>104.92487174087881</v>
      </c>
      <c r="AF10" s="49">
        <f t="shared" si="12"/>
        <v>106.14845329631028</v>
      </c>
      <c r="AG10" s="49">
        <f t="shared" si="12"/>
        <v>107.9859682416614</v>
      </c>
      <c r="AH10" s="49">
        <f>Q10/$C$10*100</f>
        <v>110.19207563850686</v>
      </c>
      <c r="AI10" s="49"/>
      <c r="AJ10" s="49"/>
      <c r="AK10" s="51" t="s">
        <v>58</v>
      </c>
      <c r="AL10" s="52">
        <v>55.549999237060497</v>
      </c>
      <c r="AM10" s="52">
        <v>52.450000762939503</v>
      </c>
      <c r="AN10" s="52">
        <v>53.25</v>
      </c>
      <c r="AO10" s="52">
        <v>48.549999237060497</v>
      </c>
      <c r="AP10" s="52">
        <v>49.7830810546875</v>
      </c>
      <c r="AQ10" s="52">
        <v>43.579347610473597</v>
      </c>
      <c r="AR10" s="52">
        <v>49.2839965820313</v>
      </c>
      <c r="AS10" s="52">
        <v>44.086738586425803</v>
      </c>
      <c r="AT10" s="52">
        <v>52.348739624023402</v>
      </c>
      <c r="AU10" s="52">
        <v>48.523433685302699</v>
      </c>
      <c r="AV10" s="52">
        <v>51.516622543334996</v>
      </c>
      <c r="AW10" s="52">
        <v>52.853925704956097</v>
      </c>
      <c r="AX10" s="52">
        <v>54.1320705413818</v>
      </c>
      <c r="AY10" s="52">
        <v>55.387487411499002</v>
      </c>
      <c r="AZ10" s="52">
        <v>56.811008453369098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1546.4499874114988</v>
      </c>
      <c r="D11" s="9">
        <f t="shared" ref="D11:Q11" si="13">AM22+AM23+AM24+AM25+AM26+AM27+AM28+AM29+AM30+AM31+AM32+AM33+AM34+AM35+AM36+AM37+AM38+AM39+AM40+AM41+AM42+AM43+AM44+AM45+AM46+AM47+AM48+AM49+AM50+AM51+AM52+AM53</f>
        <v>1537.5999908447268</v>
      </c>
      <c r="E11" s="9">
        <f t="shared" si="13"/>
        <v>1571.4499874114988</v>
      </c>
      <c r="F11" s="9">
        <f t="shared" si="13"/>
        <v>1576.0999889373779</v>
      </c>
      <c r="G11" s="9">
        <f t="shared" si="13"/>
        <v>1587.1956062316897</v>
      </c>
      <c r="H11" s="9">
        <f t="shared" si="13"/>
        <v>1612.4902095794678</v>
      </c>
      <c r="I11" s="9">
        <f t="shared" si="13"/>
        <v>1644.8115425109863</v>
      </c>
      <c r="J11" s="9">
        <f t="shared" si="13"/>
        <v>1676.5815830230711</v>
      </c>
      <c r="K11" s="9">
        <f t="shared" si="13"/>
        <v>1699.0577869415283</v>
      </c>
      <c r="L11" s="9">
        <f t="shared" si="13"/>
        <v>1719.3324394226074</v>
      </c>
      <c r="M11" s="9">
        <f t="shared" si="13"/>
        <v>1743.7000465393066</v>
      </c>
      <c r="N11" s="9">
        <f t="shared" si="13"/>
        <v>1783.1015186309812</v>
      </c>
      <c r="O11" s="9">
        <f t="shared" si="13"/>
        <v>1821.9082050323489</v>
      </c>
      <c r="P11" s="9">
        <f t="shared" si="13"/>
        <v>1856.2055721282959</v>
      </c>
      <c r="Q11" s="9">
        <f t="shared" si="13"/>
        <v>1896.3376846313477</v>
      </c>
      <c r="S11" s="48" t="s">
        <v>24</v>
      </c>
      <c r="T11" s="49">
        <f>C11/$C$11*100</f>
        <v>100</v>
      </c>
      <c r="U11" s="49">
        <f t="shared" ref="U11:AG11" si="14">D11/$C$11*100</f>
        <v>99.427721773169949</v>
      </c>
      <c r="V11" s="49">
        <f t="shared" si="14"/>
        <v>101.61660578767541</v>
      </c>
      <c r="W11" s="49">
        <f t="shared" si="14"/>
        <v>101.91729456285283</v>
      </c>
      <c r="X11" s="49">
        <f t="shared" si="14"/>
        <v>102.63478412828549</v>
      </c>
      <c r="Y11" s="49">
        <f t="shared" si="14"/>
        <v>104.27044021504435</v>
      </c>
      <c r="Z11" s="49">
        <f t="shared" si="14"/>
        <v>106.36047437034341</v>
      </c>
      <c r="AA11" s="49">
        <f t="shared" si="14"/>
        <v>108.41485962500417</v>
      </c>
      <c r="AB11" s="49">
        <f t="shared" si="14"/>
        <v>109.8682660785862</v>
      </c>
      <c r="AC11" s="49">
        <f t="shared" si="14"/>
        <v>111.17931090034701</v>
      </c>
      <c r="AD11" s="49">
        <f t="shared" si="14"/>
        <v>112.75502348821327</v>
      </c>
      <c r="AE11" s="49">
        <f t="shared" si="14"/>
        <v>115.30288940126655</v>
      </c>
      <c r="AF11" s="49">
        <f t="shared" si="14"/>
        <v>117.8122939547448</v>
      </c>
      <c r="AG11" s="49">
        <f t="shared" si="14"/>
        <v>120.03010684071825</v>
      </c>
      <c r="AH11" s="49">
        <f>Q11/$C$11*100</f>
        <v>122.62521905448122</v>
      </c>
      <c r="AI11" s="49"/>
      <c r="AJ11" s="49"/>
      <c r="AK11" s="51" t="s">
        <v>59</v>
      </c>
      <c r="AL11" s="52">
        <v>53.700000762939503</v>
      </c>
      <c r="AM11" s="52">
        <v>58.799999237060497</v>
      </c>
      <c r="AN11" s="52">
        <v>50.299999237060497</v>
      </c>
      <c r="AO11" s="52">
        <v>50.25</v>
      </c>
      <c r="AP11" s="52">
        <v>50.586343765258803</v>
      </c>
      <c r="AQ11" s="52">
        <v>51.051939010620103</v>
      </c>
      <c r="AR11" s="52">
        <v>45.921550750732401</v>
      </c>
      <c r="AS11" s="52">
        <v>51.046566009521499</v>
      </c>
      <c r="AT11" s="52">
        <v>46.565818786621101</v>
      </c>
      <c r="AU11" s="52">
        <v>54.139030456542997</v>
      </c>
      <c r="AV11" s="52">
        <v>50.493246078491197</v>
      </c>
      <c r="AW11" s="52">
        <v>53.5828247070313</v>
      </c>
      <c r="AX11" s="52">
        <v>54.920778274536097</v>
      </c>
      <c r="AY11" s="52">
        <v>56.1985893249512</v>
      </c>
      <c r="AZ11" s="52">
        <v>57.645721435546903</v>
      </c>
    </row>
    <row r="12" spans="2:52" x14ac:dyDescent="0.25">
      <c r="B12" s="35" t="s">
        <v>25</v>
      </c>
      <c r="C12" s="9">
        <f>AL54+AL55+AL56+AL57+AL58+AL59+AL60+AL61+AL62+AL63+AL64+AL65+AL66+AL67+AL68+AL69+AL70</f>
        <v>790.49999237060547</v>
      </c>
      <c r="D12" s="9">
        <f t="shared" ref="D12:Q12" si="15">AM54+AM55+AM56+AM57+AM58+AM59+AM60+AM61+AM62+AM63+AM64+AM65+AM66+AM67+AM68+AM69+AM70</f>
        <v>788.29999446868885</v>
      </c>
      <c r="E12" s="9">
        <f t="shared" si="15"/>
        <v>782.59999465942383</v>
      </c>
      <c r="F12" s="9">
        <f t="shared" si="15"/>
        <v>771.39999389648426</v>
      </c>
      <c r="G12" s="9">
        <f t="shared" si="15"/>
        <v>782.34036922454845</v>
      </c>
      <c r="H12" s="9">
        <f t="shared" si="15"/>
        <v>807.16819667816162</v>
      </c>
      <c r="I12" s="9">
        <f t="shared" si="15"/>
        <v>830.89468193054211</v>
      </c>
      <c r="J12" s="9">
        <f t="shared" si="15"/>
        <v>841.10365676879883</v>
      </c>
      <c r="K12" s="9">
        <f t="shared" si="15"/>
        <v>866.81383323669434</v>
      </c>
      <c r="L12" s="9">
        <f t="shared" si="15"/>
        <v>898.43318939208984</v>
      </c>
      <c r="M12" s="9">
        <f t="shared" si="15"/>
        <v>909.36444091796886</v>
      </c>
      <c r="N12" s="9">
        <f t="shared" si="15"/>
        <v>914.74253082275391</v>
      </c>
      <c r="O12" s="9">
        <f t="shared" si="15"/>
        <v>927.37431144714367</v>
      </c>
      <c r="P12" s="9">
        <f t="shared" si="15"/>
        <v>934.16552734375011</v>
      </c>
      <c r="Q12" s="9">
        <f t="shared" si="15"/>
        <v>957.94128799438465</v>
      </c>
      <c r="S12" s="48" t="s">
        <v>25</v>
      </c>
      <c r="T12" s="49">
        <f>C12/$C$12*100</f>
        <v>100</v>
      </c>
      <c r="U12" s="49">
        <f t="shared" ref="U12:AG12" si="16">D12/$C$12*100</f>
        <v>99.721695392390941</v>
      </c>
      <c r="V12" s="49">
        <f t="shared" si="16"/>
        <v>99.000632790964289</v>
      </c>
      <c r="W12" s="49">
        <f t="shared" si="16"/>
        <v>97.583807886342569</v>
      </c>
      <c r="X12" s="49">
        <f t="shared" si="16"/>
        <v>98.96778959837971</v>
      </c>
      <c r="Y12" s="49">
        <f t="shared" si="16"/>
        <v>102.10856476513939</v>
      </c>
      <c r="Z12" s="49">
        <f t="shared" si="16"/>
        <v>105.11001770395953</v>
      </c>
      <c r="AA12" s="49">
        <f t="shared" si="16"/>
        <v>106.40147563397689</v>
      </c>
      <c r="AB12" s="49">
        <f t="shared" si="16"/>
        <v>109.65386990545487</v>
      </c>
      <c r="AC12" s="49">
        <f t="shared" si="16"/>
        <v>113.65378849629168</v>
      </c>
      <c r="AD12" s="49">
        <f t="shared" si="16"/>
        <v>115.0366160271431</v>
      </c>
      <c r="AE12" s="49">
        <f t="shared" si="16"/>
        <v>115.71695631261949</v>
      </c>
      <c r="AF12" s="49">
        <f t="shared" si="16"/>
        <v>117.31490454112088</v>
      </c>
      <c r="AG12" s="49">
        <f t="shared" si="16"/>
        <v>118.1740083946504</v>
      </c>
      <c r="AH12" s="49">
        <f>Q12/$C$12*100</f>
        <v>121.18169478049516</v>
      </c>
      <c r="AI12" s="49"/>
      <c r="AJ12" s="49"/>
      <c r="AK12" s="51" t="s">
        <v>60</v>
      </c>
      <c r="AL12" s="52">
        <v>43.849998474121101</v>
      </c>
      <c r="AM12" s="52">
        <v>55.450000762939503</v>
      </c>
      <c r="AN12" s="52">
        <v>57.649999618530302</v>
      </c>
      <c r="AO12" s="52">
        <v>48.049999237060497</v>
      </c>
      <c r="AP12" s="52">
        <v>51.615249633789098</v>
      </c>
      <c r="AQ12" s="52">
        <v>52.513711929321303</v>
      </c>
      <c r="AR12" s="52">
        <v>52.509407043457003</v>
      </c>
      <c r="AS12" s="52">
        <v>48.086387634277301</v>
      </c>
      <c r="AT12" s="52">
        <v>52.770519256591797</v>
      </c>
      <c r="AU12" s="52">
        <v>48.883848190307603</v>
      </c>
      <c r="AV12" s="52">
        <v>55.889461517333999</v>
      </c>
      <c r="AW12" s="52">
        <v>52.390148162841797</v>
      </c>
      <c r="AX12" s="52">
        <v>55.569595336914098</v>
      </c>
      <c r="AY12" s="52">
        <v>56.907629013061502</v>
      </c>
      <c r="AZ12" s="52">
        <v>58.365207672119098</v>
      </c>
    </row>
    <row r="13" spans="2:52" x14ac:dyDescent="0.25">
      <c r="B13" s="34" t="s">
        <v>26</v>
      </c>
      <c r="C13" s="9">
        <f>AL71+AL72+AL73+AL74+AL75+AL76+AL77+AL78+AL79+AL80+AL81+AL82+AL83</f>
        <v>406.7499947547912</v>
      </c>
      <c r="D13" s="9">
        <f t="shared" ref="D13:Q13" si="17">AM71+AM72+AM73+AM74+AM75+AM76+AM77+AM78+AM79+AM80+AM81+AM82+AM83</f>
        <v>441.14999389648438</v>
      </c>
      <c r="E13" s="9">
        <f t="shared" si="17"/>
        <v>448.69999408721924</v>
      </c>
      <c r="F13" s="9">
        <f t="shared" si="17"/>
        <v>461.59999561309809</v>
      </c>
      <c r="G13" s="9">
        <f t="shared" si="17"/>
        <v>487.64518737792957</v>
      </c>
      <c r="H13" s="9">
        <f t="shared" si="17"/>
        <v>496.05827903747553</v>
      </c>
      <c r="I13" s="9">
        <f t="shared" si="17"/>
        <v>511.53997707366943</v>
      </c>
      <c r="J13" s="9">
        <f t="shared" si="17"/>
        <v>519.61212730407726</v>
      </c>
      <c r="K13" s="9">
        <f t="shared" si="17"/>
        <v>521.05475330352795</v>
      </c>
      <c r="L13" s="9">
        <f t="shared" si="17"/>
        <v>512.57701873779286</v>
      </c>
      <c r="M13" s="9">
        <f t="shared" si="17"/>
        <v>516.78234195709206</v>
      </c>
      <c r="N13" s="9">
        <f t="shared" si="17"/>
        <v>516.68030929565441</v>
      </c>
      <c r="O13" s="9">
        <f t="shared" si="17"/>
        <v>515.13569831848145</v>
      </c>
      <c r="P13" s="9">
        <f t="shared" si="17"/>
        <v>522.06656837463379</v>
      </c>
      <c r="Q13" s="9">
        <f t="shared" si="17"/>
        <v>511.49223709106445</v>
      </c>
      <c r="S13" s="48" t="s">
        <v>26</v>
      </c>
      <c r="T13" s="49">
        <f>C13/$C$13*100</f>
        <v>100</v>
      </c>
      <c r="U13" s="49">
        <f t="shared" ref="U13:AG13" si="18">D13/$C$13*100</f>
        <v>108.45728324162147</v>
      </c>
      <c r="V13" s="49">
        <f t="shared" si="18"/>
        <v>110.31346032535723</v>
      </c>
      <c r="W13" s="49">
        <f t="shared" si="18"/>
        <v>113.48494199523546</v>
      </c>
      <c r="X13" s="49">
        <f t="shared" si="18"/>
        <v>119.88818528981319</v>
      </c>
      <c r="Y13" s="49">
        <f t="shared" si="18"/>
        <v>121.95655450137713</v>
      </c>
      <c r="Z13" s="49">
        <f t="shared" si="18"/>
        <v>125.76274951940707</v>
      </c>
      <c r="AA13" s="49">
        <f t="shared" si="18"/>
        <v>127.74729784995446</v>
      </c>
      <c r="AB13" s="49">
        <f t="shared" si="18"/>
        <v>128.10196927418406</v>
      </c>
      <c r="AC13" s="49">
        <f t="shared" si="18"/>
        <v>126.01770752247934</v>
      </c>
      <c r="AD13" s="49">
        <f t="shared" si="18"/>
        <v>127.05159154793198</v>
      </c>
      <c r="AE13" s="49">
        <f t="shared" si="18"/>
        <v>127.02650668923414</v>
      </c>
      <c r="AF13" s="49">
        <f t="shared" si="18"/>
        <v>126.64676212940837</v>
      </c>
      <c r="AG13" s="49">
        <f t="shared" si="18"/>
        <v>128.3507252874978</v>
      </c>
      <c r="AH13" s="49">
        <f>Q13/$C$13*100</f>
        <v>125.75101258438049</v>
      </c>
      <c r="AI13" s="49"/>
      <c r="AJ13" s="49"/>
      <c r="AK13" s="51" t="s">
        <v>61</v>
      </c>
      <c r="AL13" s="52">
        <v>60.850000381469698</v>
      </c>
      <c r="AM13" s="52">
        <v>44.099998474121101</v>
      </c>
      <c r="AN13" s="52">
        <v>56.200000762939503</v>
      </c>
      <c r="AO13" s="52">
        <v>58.399999618530302</v>
      </c>
      <c r="AP13" s="52">
        <v>49.874996185302699</v>
      </c>
      <c r="AQ13" s="52">
        <v>52.970596313476598</v>
      </c>
      <c r="AR13" s="52">
        <v>54.446895599365199</v>
      </c>
      <c r="AS13" s="52">
        <v>53.9111423492432</v>
      </c>
      <c r="AT13" s="52">
        <v>50.093145370483398</v>
      </c>
      <c r="AU13" s="52">
        <v>54.4157810211182</v>
      </c>
      <c r="AV13" s="52">
        <v>51.026685714721701</v>
      </c>
      <c r="AW13" s="52">
        <v>57.562019348144503</v>
      </c>
      <c r="AX13" s="52">
        <v>54.188489913940401</v>
      </c>
      <c r="AY13" s="52">
        <v>57.443084716796903</v>
      </c>
      <c r="AZ13" s="52">
        <v>58.948621749877901</v>
      </c>
    </row>
    <row r="14" spans="2:52" x14ac:dyDescent="0.25">
      <c r="B14" s="34" t="s">
        <v>27</v>
      </c>
      <c r="C14" s="9">
        <f>AL84+AL85+AL86+AL87+AL88+AL89+AL90+AL91+AL92+AL93</f>
        <v>109.45000028610227</v>
      </c>
      <c r="D14" s="9">
        <f t="shared" ref="D14:Q14" si="19">AM84+AM85+AM86+AM87+AM88+AM89+AM90+AM91+AM92+AM93</f>
        <v>111.00000047683713</v>
      </c>
      <c r="E14" s="9">
        <f t="shared" si="19"/>
        <v>110.50000047683713</v>
      </c>
      <c r="F14" s="9">
        <f t="shared" si="19"/>
        <v>123.14999878406519</v>
      </c>
      <c r="G14" s="9">
        <f t="shared" si="19"/>
        <v>125.19661307334891</v>
      </c>
      <c r="H14" s="9">
        <f t="shared" si="19"/>
        <v>125.04873728752122</v>
      </c>
      <c r="I14" s="9">
        <f t="shared" si="19"/>
        <v>123.92378258705139</v>
      </c>
      <c r="J14" s="9">
        <f t="shared" si="19"/>
        <v>135.1699990034104</v>
      </c>
      <c r="K14" s="9">
        <f t="shared" si="19"/>
        <v>146.45026779174796</v>
      </c>
      <c r="L14" s="9">
        <f t="shared" si="19"/>
        <v>168.15870404243458</v>
      </c>
      <c r="M14" s="9">
        <f t="shared" si="19"/>
        <v>185.65506911277774</v>
      </c>
      <c r="N14" s="9">
        <f t="shared" si="19"/>
        <v>204.79241991043088</v>
      </c>
      <c r="O14" s="9">
        <f t="shared" si="19"/>
        <v>218.35025405883798</v>
      </c>
      <c r="P14" s="9">
        <f t="shared" si="19"/>
        <v>226.62238216400155</v>
      </c>
      <c r="Q14" s="9">
        <f t="shared" si="19"/>
        <v>243.92645859718314</v>
      </c>
      <c r="S14" s="48" t="s">
        <v>27</v>
      </c>
      <c r="T14" s="49">
        <f>C14/$C$14*100</f>
        <v>100</v>
      </c>
      <c r="U14" s="49">
        <f t="shared" ref="U14:AG14" si="20">D14/$C$14*100</f>
        <v>101.41617193849535</v>
      </c>
      <c r="V14" s="49">
        <f t="shared" si="20"/>
        <v>100.95934233713126</v>
      </c>
      <c r="W14" s="49">
        <f t="shared" si="20"/>
        <v>112.51712970502616</v>
      </c>
      <c r="X14" s="49">
        <f t="shared" si="20"/>
        <v>114.38703768486525</v>
      </c>
      <c r="Y14" s="49">
        <f t="shared" si="20"/>
        <v>114.25192961228309</v>
      </c>
      <c r="Z14" s="49">
        <f t="shared" si="20"/>
        <v>113.22410439754651</v>
      </c>
      <c r="AA14" s="49">
        <f t="shared" si="20"/>
        <v>123.49931352222573</v>
      </c>
      <c r="AB14" s="49">
        <f t="shared" si="20"/>
        <v>133.80563490993788</v>
      </c>
      <c r="AC14" s="49">
        <f t="shared" si="20"/>
        <v>153.63974746721587</v>
      </c>
      <c r="AD14" s="49">
        <f t="shared" si="20"/>
        <v>169.62546242802691</v>
      </c>
      <c r="AE14" s="49">
        <f t="shared" si="20"/>
        <v>187.11047910014028</v>
      </c>
      <c r="AF14" s="49">
        <f t="shared" si="20"/>
        <v>199.4977190388949</v>
      </c>
      <c r="AG14" s="49">
        <f t="shared" si="20"/>
        <v>207.05562500832411</v>
      </c>
      <c r="AH14" s="49">
        <f>Q14/$C$14*100</f>
        <v>222.8656536862124</v>
      </c>
      <c r="AI14" s="49"/>
      <c r="AJ14" s="49"/>
      <c r="AK14" s="51" t="s">
        <v>62</v>
      </c>
      <c r="AL14" s="52">
        <v>54</v>
      </c>
      <c r="AM14" s="52">
        <v>57.850000381469698</v>
      </c>
      <c r="AN14" s="52">
        <v>45.349998474121101</v>
      </c>
      <c r="AO14" s="52">
        <v>58.200000762939503</v>
      </c>
      <c r="AP14" s="52">
        <v>59.233287811279297</v>
      </c>
      <c r="AQ14" s="52">
        <v>51.2720756530762</v>
      </c>
      <c r="AR14" s="52">
        <v>54.091060638427699</v>
      </c>
      <c r="AS14" s="52">
        <v>55.924844741821303</v>
      </c>
      <c r="AT14" s="52">
        <v>54.943099975585902</v>
      </c>
      <c r="AU14" s="52">
        <v>51.637153625488303</v>
      </c>
      <c r="AV14" s="52">
        <v>55.653289794921903</v>
      </c>
      <c r="AW14" s="52">
        <v>52.670352935791001</v>
      </c>
      <c r="AX14" s="52">
        <v>58.803880691528299</v>
      </c>
      <c r="AY14" s="52">
        <v>55.530679702758803</v>
      </c>
      <c r="AZ14" s="52">
        <v>58.997978210449197</v>
      </c>
    </row>
    <row r="15" spans="2:52" x14ac:dyDescent="0.25">
      <c r="B15" s="34" t="s">
        <v>28</v>
      </c>
      <c r="C15" s="9">
        <f>AL94+AL95+AL96+AL97+AL98+AL99+AL100+AL101+AL102+AL103</f>
        <v>26.5</v>
      </c>
      <c r="D15" s="9">
        <f t="shared" ref="D15:Q15" si="21">AM94+AM95+AM96+AM97+AM98+AM99+AM100+AM101+AM102+AM103</f>
        <v>21.650000095367432</v>
      </c>
      <c r="E15" s="9">
        <f t="shared" si="21"/>
        <v>23.150000095367432</v>
      </c>
      <c r="F15" s="9">
        <f t="shared" si="21"/>
        <v>21.150000095367432</v>
      </c>
      <c r="G15" s="9">
        <f t="shared" si="21"/>
        <v>21.922626167535771</v>
      </c>
      <c r="H15" s="9">
        <f t="shared" si="21"/>
        <v>22.540739059448246</v>
      </c>
      <c r="I15" s="9">
        <f t="shared" si="21"/>
        <v>23.591708093881607</v>
      </c>
      <c r="J15" s="9">
        <f t="shared" si="21"/>
        <v>26.230845108628266</v>
      </c>
      <c r="K15" s="9">
        <f t="shared" si="21"/>
        <v>27.821325354278088</v>
      </c>
      <c r="L15" s="9">
        <f t="shared" si="21"/>
        <v>27.394611835479736</v>
      </c>
      <c r="M15" s="9">
        <f t="shared" si="21"/>
        <v>28.931369416415691</v>
      </c>
      <c r="N15" s="9">
        <f t="shared" si="21"/>
        <v>29.125936541706324</v>
      </c>
      <c r="O15" s="9">
        <f t="shared" si="21"/>
        <v>31.397159388288866</v>
      </c>
      <c r="P15" s="9">
        <f t="shared" si="21"/>
        <v>35.586689002811958</v>
      </c>
      <c r="Q15" s="9">
        <f t="shared" si="21"/>
        <v>36.499952003359802</v>
      </c>
      <c r="S15" s="48" t="s">
        <v>28</v>
      </c>
      <c r="T15" s="49">
        <f>C15/$C$15*100</f>
        <v>100</v>
      </c>
      <c r="U15" s="49">
        <f t="shared" ref="U15:AG15" si="22">D15/$C$15*100</f>
        <v>81.698113567424272</v>
      </c>
      <c r="V15" s="49">
        <f t="shared" si="22"/>
        <v>87.358490925914836</v>
      </c>
      <c r="W15" s="49">
        <f t="shared" si="22"/>
        <v>79.81132111459408</v>
      </c>
      <c r="X15" s="49">
        <f t="shared" si="22"/>
        <v>82.726891198248197</v>
      </c>
      <c r="Y15" s="49">
        <f t="shared" si="22"/>
        <v>85.059392677163189</v>
      </c>
      <c r="Z15" s="49">
        <f t="shared" si="22"/>
        <v>89.025313561817384</v>
      </c>
      <c r="AA15" s="49">
        <f t="shared" si="22"/>
        <v>98.984321164634963</v>
      </c>
      <c r="AB15" s="49">
        <f t="shared" si="22"/>
        <v>104.98613341237015</v>
      </c>
      <c r="AC15" s="49">
        <f t="shared" si="22"/>
        <v>103.37589371879146</v>
      </c>
      <c r="AD15" s="49">
        <f t="shared" si="22"/>
        <v>109.17497892987053</v>
      </c>
      <c r="AE15" s="49">
        <f t="shared" si="22"/>
        <v>109.909194497005</v>
      </c>
      <c r="AF15" s="49">
        <f t="shared" si="22"/>
        <v>118.47984674825986</v>
      </c>
      <c r="AG15" s="49">
        <f t="shared" si="22"/>
        <v>134.28939246344135</v>
      </c>
      <c r="AH15" s="49">
        <f>Q15/$C$15*100</f>
        <v>137.73566793720678</v>
      </c>
      <c r="AI15" s="49"/>
      <c r="AJ15" s="49"/>
      <c r="AK15" s="51" t="s">
        <v>63</v>
      </c>
      <c r="AL15" s="52">
        <v>55.699998855590799</v>
      </c>
      <c r="AM15" s="52">
        <v>53</v>
      </c>
      <c r="AN15" s="52">
        <v>56.5</v>
      </c>
      <c r="AO15" s="52">
        <v>47.849998474121101</v>
      </c>
      <c r="AP15" s="52">
        <v>58.528856277465799</v>
      </c>
      <c r="AQ15" s="52">
        <v>59.857631683349602</v>
      </c>
      <c r="AR15" s="52">
        <v>52.474790573120103</v>
      </c>
      <c r="AS15" s="52">
        <v>54.953300476074197</v>
      </c>
      <c r="AT15" s="52">
        <v>57.099403381347699</v>
      </c>
      <c r="AU15" s="52">
        <v>55.7409477233887</v>
      </c>
      <c r="AV15" s="52">
        <v>52.872264862060497</v>
      </c>
      <c r="AW15" s="52">
        <v>56.615098953247099</v>
      </c>
      <c r="AX15" s="52">
        <v>53.974266052246101</v>
      </c>
      <c r="AY15" s="52">
        <v>59.760646820068402</v>
      </c>
      <c r="AZ15" s="52">
        <v>56.714076995849602</v>
      </c>
    </row>
    <row r="16" spans="2:52" x14ac:dyDescent="0.25">
      <c r="B16" s="54" t="s">
        <v>29</v>
      </c>
      <c r="C16" s="55">
        <f t="shared" ref="C16:F16" si="23">C5+C6+C7+C8+C9+C13+C14+C15</f>
        <v>3797.7999677658081</v>
      </c>
      <c r="D16" s="55">
        <f t="shared" si="23"/>
        <v>3793.5999717712402</v>
      </c>
      <c r="E16" s="55">
        <f t="shared" si="23"/>
        <v>3827.9999666213989</v>
      </c>
      <c r="F16" s="55">
        <f t="shared" si="23"/>
        <v>3835.8499666452408</v>
      </c>
      <c r="G16" s="55">
        <f>G5+G6+G7+G8+G9+G13+G14+G15</f>
        <v>3896.1739229261875</v>
      </c>
      <c r="H16" s="55">
        <f t="shared" ref="H16:Q16" si="24">H5+H6+H7+H8+H9+H13+H14+H15</f>
        <v>3959.1444299221039</v>
      </c>
      <c r="I16" s="55">
        <f t="shared" si="24"/>
        <v>4033.9732953608036</v>
      </c>
      <c r="J16" s="55">
        <f t="shared" si="24"/>
        <v>4109.0494055896997</v>
      </c>
      <c r="K16" s="55">
        <f t="shared" si="24"/>
        <v>4184.0746508166194</v>
      </c>
      <c r="L16" s="55">
        <f t="shared" si="24"/>
        <v>4259.6396729946127</v>
      </c>
      <c r="M16" s="55">
        <f t="shared" si="24"/>
        <v>4335.6741527244449</v>
      </c>
      <c r="N16" s="55">
        <f t="shared" si="24"/>
        <v>4411.8104176856577</v>
      </c>
      <c r="O16" s="55">
        <f t="shared" si="24"/>
        <v>4488.767644694075</v>
      </c>
      <c r="P16" s="55">
        <f t="shared" si="24"/>
        <v>4566.1198988035321</v>
      </c>
      <c r="Q16" s="55">
        <f t="shared" si="24"/>
        <v>4657.9261550158262</v>
      </c>
      <c r="R16" s="36"/>
      <c r="S16" s="50"/>
      <c r="T16" s="49">
        <f>C16/$C$16*100</f>
        <v>100</v>
      </c>
      <c r="U16" s="49">
        <f t="shared" ref="U16:AG16" si="25">D16/$C$16*100</f>
        <v>99.889409762751697</v>
      </c>
      <c r="V16" s="49">
        <f t="shared" si="25"/>
        <v>100.79519719605867</v>
      </c>
      <c r="W16" s="49">
        <f t="shared" si="25"/>
        <v>101.00189581342845</v>
      </c>
      <c r="X16" s="49">
        <f t="shared" si="25"/>
        <v>102.5902879560624</v>
      </c>
      <c r="Y16" s="49">
        <f t="shared" si="25"/>
        <v>104.24836651550167</v>
      </c>
      <c r="Z16" s="49">
        <f t="shared" si="25"/>
        <v>106.21868791404339</v>
      </c>
      <c r="AA16" s="49">
        <f t="shared" si="25"/>
        <v>108.19551952355708</v>
      </c>
      <c r="AB16" s="49">
        <f t="shared" si="25"/>
        <v>110.17101180497536</v>
      </c>
      <c r="AC16" s="49">
        <f t="shared" si="25"/>
        <v>112.16071697163392</v>
      </c>
      <c r="AD16" s="49">
        <f t="shared" si="25"/>
        <v>114.16278344104207</v>
      </c>
      <c r="AE16" s="49">
        <f t="shared" si="25"/>
        <v>116.16753002083632</v>
      </c>
      <c r="AF16" s="49">
        <f t="shared" si="25"/>
        <v>118.19389338019172</v>
      </c>
      <c r="AG16" s="49">
        <f t="shared" si="25"/>
        <v>120.23065821156757</v>
      </c>
      <c r="AH16" s="49">
        <f>Q16/$C$16*100</f>
        <v>122.64801186345838</v>
      </c>
      <c r="AI16" s="49"/>
      <c r="AJ16" s="49"/>
      <c r="AK16" s="51" t="s">
        <v>64</v>
      </c>
      <c r="AL16" s="52">
        <v>60.949998855590799</v>
      </c>
      <c r="AM16" s="52">
        <v>57.849998474121101</v>
      </c>
      <c r="AN16" s="52">
        <v>53.5</v>
      </c>
      <c r="AO16" s="52">
        <v>58</v>
      </c>
      <c r="AP16" s="52">
        <v>48.761720657348597</v>
      </c>
      <c r="AQ16" s="52">
        <v>58.8771266937256</v>
      </c>
      <c r="AR16" s="52">
        <v>60.488143920898402</v>
      </c>
      <c r="AS16" s="52">
        <v>53.518150329589801</v>
      </c>
      <c r="AT16" s="52">
        <v>55.731800079345703</v>
      </c>
      <c r="AU16" s="52">
        <v>58.1299343109131</v>
      </c>
      <c r="AV16" s="52">
        <v>56.468202590942397</v>
      </c>
      <c r="AW16" s="52">
        <v>53.971855163574197</v>
      </c>
      <c r="AX16" s="52">
        <v>57.483629226684599</v>
      </c>
      <c r="AY16" s="52">
        <v>55.136438369750998</v>
      </c>
      <c r="AZ16" s="52">
        <v>60.742242813110401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55.25</v>
      </c>
      <c r="AM17" s="52">
        <v>60.699998855590799</v>
      </c>
      <c r="AN17" s="52">
        <v>53.849998474121101</v>
      </c>
      <c r="AO17" s="52">
        <v>54.75</v>
      </c>
      <c r="AP17" s="52">
        <v>58.402441024780302</v>
      </c>
      <c r="AQ17" s="52">
        <v>49.804479598999002</v>
      </c>
      <c r="AR17" s="52">
        <v>59.494215011596701</v>
      </c>
      <c r="AS17" s="52">
        <v>61.221004486083999</v>
      </c>
      <c r="AT17" s="52">
        <v>54.645971298217802</v>
      </c>
      <c r="AU17" s="52">
        <v>56.6306858062744</v>
      </c>
      <c r="AV17" s="52">
        <v>59.243721008300803</v>
      </c>
      <c r="AW17" s="52">
        <v>57.332611083984403</v>
      </c>
      <c r="AX17" s="52">
        <v>55.168167114257798</v>
      </c>
      <c r="AY17" s="52">
        <v>58.477828979492202</v>
      </c>
      <c r="AZ17" s="52">
        <v>56.530597686767599</v>
      </c>
    </row>
    <row r="18" spans="2:52" x14ac:dyDescent="0.25">
      <c r="B18" s="54" t="s">
        <v>30</v>
      </c>
      <c r="C18" s="9"/>
      <c r="D18" s="9">
        <f t="shared" ref="D18:G18" si="26">D16-C16</f>
        <v>-4.1999959945678711</v>
      </c>
      <c r="E18" s="9">
        <f t="shared" si="26"/>
        <v>34.399994850158691</v>
      </c>
      <c r="F18" s="9">
        <f t="shared" si="26"/>
        <v>7.8500000238418579</v>
      </c>
      <c r="G18" s="9">
        <f t="shared" si="26"/>
        <v>60.323956280946732</v>
      </c>
      <c r="H18" s="9">
        <f>H16-G16</f>
        <v>62.970506995916367</v>
      </c>
      <c r="I18" s="9">
        <f>I16-H16</f>
        <v>74.828865438699722</v>
      </c>
      <c r="J18" s="9">
        <f t="shared" ref="J18:Q18" si="27">J16-I16</f>
        <v>75.076110228896141</v>
      </c>
      <c r="K18" s="9">
        <f t="shared" si="27"/>
        <v>75.025245226919651</v>
      </c>
      <c r="L18" s="9">
        <f t="shared" si="27"/>
        <v>75.565022177993342</v>
      </c>
      <c r="M18" s="9">
        <f>M16-L16</f>
        <v>76.034479729832128</v>
      </c>
      <c r="N18" s="37">
        <f t="shared" si="27"/>
        <v>76.136264961212873</v>
      </c>
      <c r="O18" s="37">
        <f>O16-N16</f>
        <v>76.957227008417249</v>
      </c>
      <c r="P18" s="37">
        <f t="shared" si="27"/>
        <v>77.352254109457135</v>
      </c>
      <c r="Q18" s="37">
        <f t="shared" si="27"/>
        <v>91.806256212294102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48.049999237060497</v>
      </c>
      <c r="AM18" s="52">
        <v>56</v>
      </c>
      <c r="AN18" s="52">
        <v>62.199998855590799</v>
      </c>
      <c r="AO18" s="52">
        <v>54.349998474121101</v>
      </c>
      <c r="AP18" s="52">
        <v>55.267169952392599</v>
      </c>
      <c r="AQ18" s="52">
        <v>58.859807968139599</v>
      </c>
      <c r="AR18" s="52">
        <v>50.9925632476807</v>
      </c>
      <c r="AS18" s="52">
        <v>60.1487522125244</v>
      </c>
      <c r="AT18" s="52">
        <v>61.977987289428697</v>
      </c>
      <c r="AU18" s="52">
        <v>55.7993354797363</v>
      </c>
      <c r="AV18" s="52">
        <v>57.575832366943402</v>
      </c>
      <c r="AW18" s="52">
        <v>60.3637180328369</v>
      </c>
      <c r="AX18" s="52">
        <v>58.2508354187012</v>
      </c>
      <c r="AY18" s="52">
        <v>56.395278930664098</v>
      </c>
      <c r="AZ18" s="52">
        <v>59.659252166747997</v>
      </c>
    </row>
    <row r="19" spans="2:52" ht="15.75" thickBot="1" x14ac:dyDescent="0.3">
      <c r="B19" s="54" t="s">
        <v>31</v>
      </c>
      <c r="D19" s="39">
        <f t="shared" ref="D19:G19" si="28">D18/C16</f>
        <v>-1.1059023724829481E-3</v>
      </c>
      <c r="E19" s="39">
        <f t="shared" si="28"/>
        <v>9.0679025480109483E-3</v>
      </c>
      <c r="F19" s="39">
        <f t="shared" si="28"/>
        <v>2.0506792299609879E-3</v>
      </c>
      <c r="G19" s="39">
        <f t="shared" si="28"/>
        <v>1.5726359687030428E-2</v>
      </c>
      <c r="H19" s="39">
        <f>H18/G16</f>
        <v>1.6162139637909932E-2</v>
      </c>
      <c r="I19" s="39">
        <f>I18/H16</f>
        <v>1.8900261600249824E-2</v>
      </c>
      <c r="J19" s="39">
        <f t="shared" ref="J19:Q19" si="29">J18/I16</f>
        <v>1.8610958658361976E-2</v>
      </c>
      <c r="K19" s="39">
        <f t="shared" si="29"/>
        <v>1.825854055803269E-2</v>
      </c>
      <c r="L19" s="39">
        <f t="shared" si="29"/>
        <v>1.8060151523167749E-2</v>
      </c>
      <c r="M19" s="39">
        <f t="shared" si="29"/>
        <v>1.7849979239295221E-2</v>
      </c>
      <c r="N19" s="40">
        <f t="shared" si="29"/>
        <v>1.7560421350707473E-2</v>
      </c>
      <c r="O19" s="40">
        <f t="shared" si="29"/>
        <v>1.7443457384278851E-2</v>
      </c>
      <c r="P19" s="40">
        <f t="shared" si="29"/>
        <v>1.7232403241208304E-2</v>
      </c>
      <c r="Q19" s="40">
        <f t="shared" si="29"/>
        <v>2.0105967045751523E-2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61.25</v>
      </c>
      <c r="AM19" s="52">
        <v>45.799999237060497</v>
      </c>
      <c r="AN19" s="52">
        <v>54.149999618530302</v>
      </c>
      <c r="AO19" s="52">
        <v>63.699998855590799</v>
      </c>
      <c r="AP19" s="52">
        <v>54.929836273193402</v>
      </c>
      <c r="AQ19" s="52">
        <v>55.591333389282198</v>
      </c>
      <c r="AR19" s="52">
        <v>59.205953598022496</v>
      </c>
      <c r="AS19" s="52">
        <v>51.970085144042997</v>
      </c>
      <c r="AT19" s="52">
        <v>60.516033172607401</v>
      </c>
      <c r="AU19" s="52">
        <v>62.4728679656982</v>
      </c>
      <c r="AV19" s="52">
        <v>56.728231430053697</v>
      </c>
      <c r="AW19" s="52">
        <v>58.288631439208999</v>
      </c>
      <c r="AX19" s="52">
        <v>61.217819213867202</v>
      </c>
      <c r="AY19" s="52">
        <v>58.946720123291001</v>
      </c>
      <c r="AZ19" s="52">
        <v>57.549182891845703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50.649999618530302</v>
      </c>
      <c r="AM20" s="52">
        <v>59.75</v>
      </c>
      <c r="AN20" s="52">
        <v>47.549999237060497</v>
      </c>
      <c r="AO20" s="52">
        <v>56.399999618530302</v>
      </c>
      <c r="AP20" s="52">
        <v>63.003959655761697</v>
      </c>
      <c r="AQ20" s="52">
        <v>55.3015747070313</v>
      </c>
      <c r="AR20" s="52">
        <v>55.854627609252901</v>
      </c>
      <c r="AS20" s="52">
        <v>59.328155517578097</v>
      </c>
      <c r="AT20" s="52">
        <v>52.755649566650398</v>
      </c>
      <c r="AU20" s="52">
        <v>60.613132476806598</v>
      </c>
      <c r="AV20" s="52">
        <v>62.7259616851807</v>
      </c>
      <c r="AW20" s="52">
        <v>57.437719345092802</v>
      </c>
      <c r="AX20" s="52">
        <v>58.800022125244098</v>
      </c>
      <c r="AY20" s="52">
        <v>61.833612442016602</v>
      </c>
      <c r="AZ20" s="52">
        <v>59.6119289398193</v>
      </c>
    </row>
    <row r="21" spans="2:52" ht="21.75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1.8018428023896353E-2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65.399999618530302</v>
      </c>
      <c r="AM21" s="52">
        <v>47.899999618530302</v>
      </c>
      <c r="AN21" s="52">
        <v>57.5</v>
      </c>
      <c r="AO21" s="52">
        <v>47.049999237060497</v>
      </c>
      <c r="AP21" s="52">
        <v>55.393247604370103</v>
      </c>
      <c r="AQ21" s="52">
        <v>61.553159713745103</v>
      </c>
      <c r="AR21" s="52">
        <v>55.128095626831097</v>
      </c>
      <c r="AS21" s="52">
        <v>55.414522171020501</v>
      </c>
      <c r="AT21" s="52">
        <v>58.739061355590799</v>
      </c>
      <c r="AU21" s="52">
        <v>52.880401611328097</v>
      </c>
      <c r="AV21" s="52">
        <v>59.859703063964801</v>
      </c>
      <c r="AW21" s="52">
        <v>62.215799331665004</v>
      </c>
      <c r="AX21" s="52">
        <v>57.420404434204102</v>
      </c>
      <c r="AY21" s="52">
        <v>58.541080474853501</v>
      </c>
      <c r="AZ21" s="52">
        <v>61.877569198608398</v>
      </c>
    </row>
    <row r="22" spans="2:52" ht="21.75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49.049999237060497</v>
      </c>
      <c r="AM22" s="52">
        <v>65.050001144409194</v>
      </c>
      <c r="AN22" s="52">
        <v>49.549999237060497</v>
      </c>
      <c r="AO22" s="52">
        <v>57</v>
      </c>
      <c r="AP22" s="52">
        <v>47.075839996337898</v>
      </c>
      <c r="AQ22" s="52">
        <v>54.3854370117188</v>
      </c>
      <c r="AR22" s="52">
        <v>60.211097717285199</v>
      </c>
      <c r="AS22" s="52">
        <v>54.898002624511697</v>
      </c>
      <c r="AT22" s="52">
        <v>55.053571701049798</v>
      </c>
      <c r="AU22" s="52">
        <v>58.188978195190401</v>
      </c>
      <c r="AV22" s="52">
        <v>53.110960006713903</v>
      </c>
      <c r="AW22" s="52">
        <v>59.038690567016602</v>
      </c>
      <c r="AX22" s="52">
        <v>61.683624267578097</v>
      </c>
      <c r="AY22" s="52">
        <v>57.447170257568402</v>
      </c>
      <c r="AZ22" s="52">
        <v>58.574632644653299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39.199999809265101</v>
      </c>
      <c r="U23" s="66">
        <f t="shared" ref="U23:AH28" si="30">AM4</f>
        <v>27.350000381469702</v>
      </c>
      <c r="V23" s="66">
        <f t="shared" si="30"/>
        <v>41.899999618530302</v>
      </c>
      <c r="W23" s="66">
        <f t="shared" si="30"/>
        <v>33.099999427795403</v>
      </c>
      <c r="X23" s="66">
        <f t="shared" si="30"/>
        <v>34.640460968017599</v>
      </c>
      <c r="Y23" s="66">
        <f t="shared" si="30"/>
        <v>35.957279205322301</v>
      </c>
      <c r="Z23" s="66">
        <f t="shared" si="30"/>
        <v>37.379238128662102</v>
      </c>
      <c r="AA23" s="66">
        <f t="shared" si="30"/>
        <v>38.698690414428697</v>
      </c>
      <c r="AB23" s="66">
        <f t="shared" si="30"/>
        <v>39.945390701293903</v>
      </c>
      <c r="AC23" s="66">
        <f t="shared" si="30"/>
        <v>41.0887451171875</v>
      </c>
      <c r="AD23" s="66">
        <f t="shared" si="30"/>
        <v>42.145990371704102</v>
      </c>
      <c r="AE23" s="66">
        <f t="shared" si="30"/>
        <v>43.1137504577637</v>
      </c>
      <c r="AF23" s="66">
        <f t="shared" si="30"/>
        <v>44.039312362670898</v>
      </c>
      <c r="AG23" s="66">
        <f t="shared" si="30"/>
        <v>44.901044845581097</v>
      </c>
      <c r="AH23" s="66">
        <f t="shared" si="30"/>
        <v>45.946659088134801</v>
      </c>
      <c r="AI23" s="67">
        <f>AH23-T23</f>
        <v>6.7466592788697</v>
      </c>
      <c r="AJ23" s="68"/>
      <c r="AK23" s="51" t="s">
        <v>71</v>
      </c>
      <c r="AL23" s="52">
        <v>50.549999237060497</v>
      </c>
      <c r="AM23" s="52">
        <v>52.299999237060497</v>
      </c>
      <c r="AN23" s="52">
        <v>58.899999618530302</v>
      </c>
      <c r="AO23" s="52">
        <v>41.899999618530302</v>
      </c>
      <c r="AP23" s="52">
        <v>55.224300384521499</v>
      </c>
      <c r="AQ23" s="52">
        <v>47.271240234375</v>
      </c>
      <c r="AR23" s="52">
        <v>53.683740615844698</v>
      </c>
      <c r="AS23" s="52">
        <v>58.837623596191399</v>
      </c>
      <c r="AT23" s="52">
        <v>54.695556640625</v>
      </c>
      <c r="AU23" s="52">
        <v>54.8131809234619</v>
      </c>
      <c r="AV23" s="52">
        <v>57.708663940429702</v>
      </c>
      <c r="AW23" s="52">
        <v>53.493675231933601</v>
      </c>
      <c r="AX23" s="52">
        <v>58.2762355804443</v>
      </c>
      <c r="AY23" s="52">
        <v>61.156742095947301</v>
      </c>
      <c r="AZ23" s="52">
        <v>57.891387939453097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34.549999237060497</v>
      </c>
      <c r="U24" s="69">
        <f t="shared" si="30"/>
        <v>41.349998474121101</v>
      </c>
      <c r="V24" s="69">
        <f t="shared" si="30"/>
        <v>32.599999427795403</v>
      </c>
      <c r="W24" s="69">
        <f t="shared" si="30"/>
        <v>41.899999618530302</v>
      </c>
      <c r="X24" s="69">
        <f t="shared" si="30"/>
        <v>35.862536430358901</v>
      </c>
      <c r="Y24" s="69">
        <f t="shared" si="30"/>
        <v>37.727210998535199</v>
      </c>
      <c r="Z24" s="69">
        <f t="shared" si="30"/>
        <v>39.201259613037102</v>
      </c>
      <c r="AA24" s="69">
        <f t="shared" si="30"/>
        <v>40.556596755981403</v>
      </c>
      <c r="AB24" s="69">
        <f t="shared" si="30"/>
        <v>41.848793029785199</v>
      </c>
      <c r="AC24" s="69">
        <f t="shared" si="30"/>
        <v>43.0761528015137</v>
      </c>
      <c r="AD24" s="69">
        <f t="shared" si="30"/>
        <v>44.211875915527301</v>
      </c>
      <c r="AE24" s="69">
        <f t="shared" si="30"/>
        <v>45.266380310058601</v>
      </c>
      <c r="AF24" s="69">
        <f t="shared" si="30"/>
        <v>46.249114990234403</v>
      </c>
      <c r="AG24" s="69">
        <f t="shared" si="30"/>
        <v>47.188188552856403</v>
      </c>
      <c r="AH24" s="69">
        <f t="shared" si="30"/>
        <v>48.318202972412102</v>
      </c>
      <c r="AI24" s="68">
        <f t="shared" ref="AI24:AI28" si="31">AH24-T24</f>
        <v>13.768203735351605</v>
      </c>
      <c r="AJ24" s="68"/>
      <c r="AK24" s="51" t="s">
        <v>72</v>
      </c>
      <c r="AL24" s="52">
        <v>45.450000762939503</v>
      </c>
      <c r="AM24" s="52">
        <v>47.299999237060497</v>
      </c>
      <c r="AN24" s="52">
        <v>53.449998855590799</v>
      </c>
      <c r="AO24" s="52">
        <v>55.049999237060497</v>
      </c>
      <c r="AP24" s="52">
        <v>43.391973495483398</v>
      </c>
      <c r="AQ24" s="52">
        <v>53.792089462280302</v>
      </c>
      <c r="AR24" s="52">
        <v>48.003894805908203</v>
      </c>
      <c r="AS24" s="52">
        <v>53.238344192504897</v>
      </c>
      <c r="AT24" s="52">
        <v>57.666614532470703</v>
      </c>
      <c r="AU24" s="52">
        <v>54.6177787780762</v>
      </c>
      <c r="AV24" s="52">
        <v>54.8058986663818</v>
      </c>
      <c r="AW24" s="52">
        <v>57.3975639343262</v>
      </c>
      <c r="AX24" s="52">
        <v>54.089424133300803</v>
      </c>
      <c r="AY24" s="52">
        <v>57.764390945434599</v>
      </c>
      <c r="AZ24" s="52">
        <v>61.111219406127901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38.699998855590799</v>
      </c>
      <c r="U25" s="66">
        <f t="shared" si="30"/>
        <v>39.549999237060497</v>
      </c>
      <c r="V25" s="66">
        <f t="shared" si="30"/>
        <v>41.449998855590799</v>
      </c>
      <c r="W25" s="66">
        <f t="shared" si="30"/>
        <v>31.099999427795399</v>
      </c>
      <c r="X25" s="66">
        <f t="shared" si="30"/>
        <v>44.240587234497099</v>
      </c>
      <c r="Y25" s="66">
        <f t="shared" si="30"/>
        <v>38.886550903320298</v>
      </c>
      <c r="Z25" s="66">
        <f t="shared" si="30"/>
        <v>41.237756729125998</v>
      </c>
      <c r="AA25" s="66">
        <f t="shared" si="30"/>
        <v>42.649753570556598</v>
      </c>
      <c r="AB25" s="66">
        <f t="shared" si="30"/>
        <v>43.978170394897496</v>
      </c>
      <c r="AC25" s="66">
        <f t="shared" si="30"/>
        <v>45.252584457397496</v>
      </c>
      <c r="AD25" s="66">
        <f t="shared" si="30"/>
        <v>46.472824096679702</v>
      </c>
      <c r="AE25" s="66">
        <f t="shared" si="30"/>
        <v>47.606748580932603</v>
      </c>
      <c r="AF25" s="66">
        <f t="shared" si="30"/>
        <v>48.676366806030302</v>
      </c>
      <c r="AG25" s="66">
        <f t="shared" si="30"/>
        <v>49.675239562988303</v>
      </c>
      <c r="AH25" s="66">
        <f t="shared" si="30"/>
        <v>50.902942657470703</v>
      </c>
      <c r="AI25" s="67">
        <f t="shared" si="31"/>
        <v>12.202943801879904</v>
      </c>
      <c r="AJ25" s="68"/>
      <c r="AK25" s="51" t="s">
        <v>73</v>
      </c>
      <c r="AL25" s="52">
        <v>53.300001144409201</v>
      </c>
      <c r="AM25" s="52">
        <v>34.450000762939503</v>
      </c>
      <c r="AN25" s="52">
        <v>45.049999237060497</v>
      </c>
      <c r="AO25" s="52">
        <v>47.049999237060497</v>
      </c>
      <c r="AP25" s="52">
        <v>52.645673751831097</v>
      </c>
      <c r="AQ25" s="52">
        <v>44.482294082641602</v>
      </c>
      <c r="AR25" s="52">
        <v>52.690906524658203</v>
      </c>
      <c r="AS25" s="52">
        <v>48.455776214599602</v>
      </c>
      <c r="AT25" s="52">
        <v>52.649948120117202</v>
      </c>
      <c r="AU25" s="52">
        <v>56.365852355957003</v>
      </c>
      <c r="AV25" s="52">
        <v>54.301761627197301</v>
      </c>
      <c r="AW25" s="52">
        <v>54.5425319671631</v>
      </c>
      <c r="AX25" s="52">
        <v>56.807178497314503</v>
      </c>
      <c r="AY25" s="52">
        <v>54.350587844848597</v>
      </c>
      <c r="AZ25" s="52">
        <v>57.5626125335693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50.049999237060497</v>
      </c>
      <c r="U26" s="69">
        <f t="shared" si="30"/>
        <v>39.549999237060497</v>
      </c>
      <c r="V26" s="69">
        <f t="shared" si="30"/>
        <v>36.549999237060497</v>
      </c>
      <c r="W26" s="69">
        <f t="shared" si="30"/>
        <v>43.699998855590799</v>
      </c>
      <c r="X26" s="69">
        <f t="shared" si="30"/>
        <v>34.977386474609403</v>
      </c>
      <c r="Y26" s="69">
        <f t="shared" si="30"/>
        <v>46.316099166870103</v>
      </c>
      <c r="Z26" s="69">
        <f t="shared" si="30"/>
        <v>41.655103683471701</v>
      </c>
      <c r="AA26" s="69">
        <f t="shared" si="30"/>
        <v>44.217025756835902</v>
      </c>
      <c r="AB26" s="69">
        <f t="shared" si="30"/>
        <v>45.600336074829102</v>
      </c>
      <c r="AC26" s="69">
        <f t="shared" si="30"/>
        <v>46.9043292999268</v>
      </c>
      <c r="AD26" s="69">
        <f t="shared" si="30"/>
        <v>48.165851593017599</v>
      </c>
      <c r="AE26" s="69">
        <f t="shared" si="30"/>
        <v>49.377496719360401</v>
      </c>
      <c r="AF26" s="69">
        <f t="shared" si="30"/>
        <v>50.519508361816399</v>
      </c>
      <c r="AG26" s="69">
        <f t="shared" si="30"/>
        <v>51.596925735473597</v>
      </c>
      <c r="AH26" s="69">
        <f t="shared" si="30"/>
        <v>52.865736007690401</v>
      </c>
      <c r="AI26" s="68">
        <f t="shared" si="31"/>
        <v>2.8157367706299041</v>
      </c>
      <c r="AJ26" s="68"/>
      <c r="AK26" s="51" t="s">
        <v>74</v>
      </c>
      <c r="AL26" s="52">
        <v>48.599998474121101</v>
      </c>
      <c r="AM26" s="52">
        <v>45.950000762939503</v>
      </c>
      <c r="AN26" s="52">
        <v>34.200000762939503</v>
      </c>
      <c r="AO26" s="52">
        <v>43.949998855590799</v>
      </c>
      <c r="AP26" s="52">
        <v>45.623121261596701</v>
      </c>
      <c r="AQ26" s="52">
        <v>49.914600372314503</v>
      </c>
      <c r="AR26" s="52">
        <v>44.852607727050803</v>
      </c>
      <c r="AS26" s="52">
        <v>50.859086990356403</v>
      </c>
      <c r="AT26" s="52">
        <v>47.970438003540004</v>
      </c>
      <c r="AU26" s="52">
        <v>51.244457244872997</v>
      </c>
      <c r="AV26" s="52">
        <v>54.285018920898402</v>
      </c>
      <c r="AW26" s="52">
        <v>53.037290573120103</v>
      </c>
      <c r="AX26" s="52">
        <v>53.310691833496101</v>
      </c>
      <c r="AY26" s="52">
        <v>55.217315673828097</v>
      </c>
      <c r="AZ26" s="52">
        <v>53.947212219238303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45.25</v>
      </c>
      <c r="U27" s="66">
        <f t="shared" si="30"/>
        <v>48.299999237060497</v>
      </c>
      <c r="V27" s="66">
        <f t="shared" si="30"/>
        <v>42.299999237060497</v>
      </c>
      <c r="W27" s="66">
        <f t="shared" si="30"/>
        <v>38.549999237060497</v>
      </c>
      <c r="X27" s="66">
        <f t="shared" si="30"/>
        <v>45.598617553710902</v>
      </c>
      <c r="Y27" s="66">
        <f t="shared" si="30"/>
        <v>38.3145046234131</v>
      </c>
      <c r="Z27" s="66">
        <f t="shared" si="30"/>
        <v>48.476602554321303</v>
      </c>
      <c r="AA27" s="66">
        <f t="shared" si="30"/>
        <v>44.158971786499002</v>
      </c>
      <c r="AB27" s="66">
        <f t="shared" si="30"/>
        <v>46.8972682952881</v>
      </c>
      <c r="AC27" s="66">
        <f t="shared" si="30"/>
        <v>48.257631301879897</v>
      </c>
      <c r="AD27" s="66">
        <f t="shared" si="30"/>
        <v>49.545885086059599</v>
      </c>
      <c r="AE27" s="66">
        <f t="shared" si="30"/>
        <v>50.796291351318402</v>
      </c>
      <c r="AF27" s="66">
        <f t="shared" si="30"/>
        <v>52.011732101440401</v>
      </c>
      <c r="AG27" s="66">
        <f t="shared" si="30"/>
        <v>53.157936096191399</v>
      </c>
      <c r="AH27" s="66">
        <f t="shared" si="30"/>
        <v>54.478500366210902</v>
      </c>
      <c r="AI27" s="67">
        <f t="shared" si="31"/>
        <v>9.228500366210902</v>
      </c>
      <c r="AJ27" s="68"/>
      <c r="AK27" s="51" t="s">
        <v>75</v>
      </c>
      <c r="AL27" s="52">
        <v>31.799999237060501</v>
      </c>
      <c r="AM27" s="52">
        <v>51.349998474121101</v>
      </c>
      <c r="AN27" s="52">
        <v>47.350000381469698</v>
      </c>
      <c r="AO27" s="52">
        <v>34.349999427795403</v>
      </c>
      <c r="AP27" s="52">
        <v>43.0584106445313</v>
      </c>
      <c r="AQ27" s="52">
        <v>44.356998443603501</v>
      </c>
      <c r="AR27" s="52">
        <v>47.912088394165004</v>
      </c>
      <c r="AS27" s="52">
        <v>44.754617691040004</v>
      </c>
      <c r="AT27" s="52">
        <v>49.116420745849602</v>
      </c>
      <c r="AU27" s="52">
        <v>47.267927169799798</v>
      </c>
      <c r="AV27" s="52">
        <v>49.811328887939503</v>
      </c>
      <c r="AW27" s="52">
        <v>52.277984619140597</v>
      </c>
      <c r="AX27" s="52">
        <v>51.652523040771499</v>
      </c>
      <c r="AY27" s="52">
        <v>51.934156417846701</v>
      </c>
      <c r="AZ27" s="52">
        <v>53.957817077636697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45.200000762939503</v>
      </c>
      <c r="U28" s="71">
        <f t="shared" si="30"/>
        <v>48.149999618530302</v>
      </c>
      <c r="V28" s="71">
        <f t="shared" si="30"/>
        <v>48.799999237060497</v>
      </c>
      <c r="W28" s="71">
        <f t="shared" si="30"/>
        <v>48.549999237060497</v>
      </c>
      <c r="X28" s="71">
        <f t="shared" si="30"/>
        <v>41.173742294311502</v>
      </c>
      <c r="Y28" s="71">
        <f t="shared" si="30"/>
        <v>47.403839111328097</v>
      </c>
      <c r="Z28" s="71">
        <f t="shared" si="30"/>
        <v>41.3703422546387</v>
      </c>
      <c r="AA28" s="71">
        <f t="shared" si="30"/>
        <v>50.460506439208999</v>
      </c>
      <c r="AB28" s="71">
        <f t="shared" si="30"/>
        <v>46.419496536254897</v>
      </c>
      <c r="AC28" s="71">
        <f t="shared" si="30"/>
        <v>49.297714233398402</v>
      </c>
      <c r="AD28" s="71">
        <f t="shared" si="30"/>
        <v>50.645235061645501</v>
      </c>
      <c r="AE28" s="71">
        <f t="shared" si="30"/>
        <v>51.9223308563232</v>
      </c>
      <c r="AF28" s="71">
        <f t="shared" si="30"/>
        <v>53.176023483276403</v>
      </c>
      <c r="AG28" s="71">
        <f t="shared" si="30"/>
        <v>54.394748687744098</v>
      </c>
      <c r="AH28" s="72">
        <f t="shared" si="30"/>
        <v>55.763105392456097</v>
      </c>
      <c r="AI28" s="73">
        <f t="shared" si="31"/>
        <v>10.563104629516594</v>
      </c>
      <c r="AJ28" s="68"/>
      <c r="AK28" s="51" t="s">
        <v>76</v>
      </c>
      <c r="AL28" s="52">
        <v>38.049999237060497</v>
      </c>
      <c r="AM28" s="52">
        <v>29.899999618530298</v>
      </c>
      <c r="AN28" s="52">
        <v>51.549999237060497</v>
      </c>
      <c r="AO28" s="52">
        <v>42.450000762939503</v>
      </c>
      <c r="AP28" s="52">
        <v>36.119522094726598</v>
      </c>
      <c r="AQ28" s="52">
        <v>42.174411773681598</v>
      </c>
      <c r="AR28" s="52">
        <v>43.589982986450202</v>
      </c>
      <c r="AS28" s="52">
        <v>46.257007598877003</v>
      </c>
      <c r="AT28" s="52">
        <v>44.4196071624756</v>
      </c>
      <c r="AU28" s="52">
        <v>47.607160568237298</v>
      </c>
      <c r="AV28" s="52">
        <v>46.501749038696303</v>
      </c>
      <c r="AW28" s="52">
        <v>48.494956970214801</v>
      </c>
      <c r="AX28" s="52">
        <v>50.516534805297901</v>
      </c>
      <c r="AY28" s="52">
        <v>50.308835983276403</v>
      </c>
      <c r="AZ28" s="52">
        <v>51.031471252441399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252.94999790191639</v>
      </c>
      <c r="U29" s="75">
        <f t="shared" ref="U29:AI29" si="33">SUM(U23:U28)</f>
        <v>244.24999618530259</v>
      </c>
      <c r="V29" s="75">
        <f t="shared" si="33"/>
        <v>243.59999561309797</v>
      </c>
      <c r="W29" s="75">
        <f t="shared" si="33"/>
        <v>236.89999580383289</v>
      </c>
      <c r="X29" s="75">
        <f t="shared" si="33"/>
        <v>236.4933309555054</v>
      </c>
      <c r="Y29" s="75">
        <f t="shared" si="33"/>
        <v>244.60548400878909</v>
      </c>
      <c r="Z29" s="75">
        <f t="shared" si="33"/>
        <v>249.32030296325692</v>
      </c>
      <c r="AA29" s="75">
        <f t="shared" si="33"/>
        <v>260.74154472351057</v>
      </c>
      <c r="AB29" s="75">
        <f t="shared" si="33"/>
        <v>264.68945503234869</v>
      </c>
      <c r="AC29" s="75">
        <f t="shared" si="33"/>
        <v>273.87715721130377</v>
      </c>
      <c r="AD29" s="75">
        <f t="shared" si="33"/>
        <v>281.18766212463379</v>
      </c>
      <c r="AE29" s="75">
        <f t="shared" si="33"/>
        <v>288.08299827575689</v>
      </c>
      <c r="AF29" s="75">
        <f t="shared" si="33"/>
        <v>294.67205810546881</v>
      </c>
      <c r="AG29" s="75">
        <f t="shared" si="33"/>
        <v>300.9140834808349</v>
      </c>
      <c r="AH29" s="75">
        <f t="shared" si="33"/>
        <v>308.275146484375</v>
      </c>
      <c r="AI29" s="69">
        <f t="shared" si="33"/>
        <v>55.32514858245861</v>
      </c>
      <c r="AJ29" s="76"/>
      <c r="AK29" s="51" t="s">
        <v>77</v>
      </c>
      <c r="AL29" s="52">
        <v>39.149999618530302</v>
      </c>
      <c r="AM29" s="52">
        <v>35.950000762939503</v>
      </c>
      <c r="AN29" s="52">
        <v>29.799999237060501</v>
      </c>
      <c r="AO29" s="52">
        <v>45.049999237060497</v>
      </c>
      <c r="AP29" s="52">
        <v>42.3478107452393</v>
      </c>
      <c r="AQ29" s="52">
        <v>38.118171691894503</v>
      </c>
      <c r="AR29" s="52">
        <v>42.803211212158203</v>
      </c>
      <c r="AS29" s="52">
        <v>44.036279678344698</v>
      </c>
      <c r="AT29" s="52">
        <v>46.153318405151403</v>
      </c>
      <c r="AU29" s="52">
        <v>45.142229080200202</v>
      </c>
      <c r="AV29" s="52">
        <v>47.580718994140597</v>
      </c>
      <c r="AW29" s="52">
        <v>46.965915679931598</v>
      </c>
      <c r="AX29" s="52">
        <v>48.6136989593506</v>
      </c>
      <c r="AY29" s="52">
        <v>50.326318740844698</v>
      </c>
      <c r="AZ29" s="52">
        <v>50.8107204437256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55.549999237060497</v>
      </c>
      <c r="U30" s="66">
        <f t="shared" ref="U30:AH36" si="34">AM10</f>
        <v>52.450000762939503</v>
      </c>
      <c r="V30" s="66">
        <f t="shared" si="34"/>
        <v>53.25</v>
      </c>
      <c r="W30" s="66">
        <f t="shared" si="34"/>
        <v>48.549999237060497</v>
      </c>
      <c r="X30" s="66">
        <f t="shared" si="34"/>
        <v>49.7830810546875</v>
      </c>
      <c r="Y30" s="66">
        <f t="shared" si="34"/>
        <v>43.579347610473597</v>
      </c>
      <c r="Z30" s="66">
        <f t="shared" si="34"/>
        <v>49.2839965820313</v>
      </c>
      <c r="AA30" s="66">
        <f t="shared" si="34"/>
        <v>44.086738586425803</v>
      </c>
      <c r="AB30" s="66">
        <f t="shared" si="34"/>
        <v>52.348739624023402</v>
      </c>
      <c r="AC30" s="66">
        <f t="shared" si="34"/>
        <v>48.523433685302699</v>
      </c>
      <c r="AD30" s="66">
        <f t="shared" si="34"/>
        <v>51.516622543334996</v>
      </c>
      <c r="AE30" s="66">
        <f t="shared" si="34"/>
        <v>52.853925704956097</v>
      </c>
      <c r="AF30" s="66">
        <f t="shared" si="34"/>
        <v>54.1320705413818</v>
      </c>
      <c r="AG30" s="66">
        <f t="shared" si="34"/>
        <v>55.387487411499002</v>
      </c>
      <c r="AH30" s="66">
        <f t="shared" si="34"/>
        <v>56.811008453369098</v>
      </c>
      <c r="AI30" s="78">
        <f t="shared" ref="AI30:AI36" si="35">AH30-T30</f>
        <v>1.2610092163086009</v>
      </c>
      <c r="AJ30" s="68"/>
      <c r="AK30" s="51" t="s">
        <v>78</v>
      </c>
      <c r="AL30" s="52">
        <v>34.199999809265101</v>
      </c>
      <c r="AM30" s="52">
        <v>39.149999618530302</v>
      </c>
      <c r="AN30" s="52">
        <v>35.700000762939503</v>
      </c>
      <c r="AO30" s="52">
        <v>32.799999237060497</v>
      </c>
      <c r="AP30" s="52">
        <v>44.2661743164063</v>
      </c>
      <c r="AQ30" s="52">
        <v>42.934608459472699</v>
      </c>
      <c r="AR30" s="52">
        <v>40.3805446624756</v>
      </c>
      <c r="AS30" s="52">
        <v>43.902879714965799</v>
      </c>
      <c r="AT30" s="52">
        <v>45.045303344726598</v>
      </c>
      <c r="AU30" s="52">
        <v>46.805744171142599</v>
      </c>
      <c r="AV30" s="52">
        <v>46.320568084716797</v>
      </c>
      <c r="AW30" s="52">
        <v>48.276819229125998</v>
      </c>
      <c r="AX30" s="52">
        <v>47.997829437255902</v>
      </c>
      <c r="AY30" s="52">
        <v>49.414281845092802</v>
      </c>
      <c r="AZ30" s="52">
        <v>51.318376541137702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53.700000762939503</v>
      </c>
      <c r="U31" s="69">
        <f t="shared" si="34"/>
        <v>58.799999237060497</v>
      </c>
      <c r="V31" s="69">
        <f t="shared" si="34"/>
        <v>50.299999237060497</v>
      </c>
      <c r="W31" s="69">
        <f t="shared" si="34"/>
        <v>50.25</v>
      </c>
      <c r="X31" s="69">
        <f t="shared" si="34"/>
        <v>50.586343765258803</v>
      </c>
      <c r="Y31" s="69">
        <f t="shared" si="34"/>
        <v>51.051939010620103</v>
      </c>
      <c r="Z31" s="69">
        <f t="shared" si="34"/>
        <v>45.921550750732401</v>
      </c>
      <c r="AA31" s="69">
        <f t="shared" si="34"/>
        <v>51.046566009521499</v>
      </c>
      <c r="AB31" s="69">
        <f t="shared" si="34"/>
        <v>46.565818786621101</v>
      </c>
      <c r="AC31" s="69">
        <f t="shared" si="34"/>
        <v>54.139030456542997</v>
      </c>
      <c r="AD31" s="69">
        <f t="shared" si="34"/>
        <v>50.493246078491197</v>
      </c>
      <c r="AE31" s="69">
        <f t="shared" si="34"/>
        <v>53.5828247070313</v>
      </c>
      <c r="AF31" s="69">
        <f t="shared" si="34"/>
        <v>54.920778274536097</v>
      </c>
      <c r="AG31" s="69">
        <f t="shared" si="34"/>
        <v>56.1985893249512</v>
      </c>
      <c r="AH31" s="69">
        <f t="shared" si="34"/>
        <v>57.645721435546903</v>
      </c>
      <c r="AI31" s="79">
        <f t="shared" si="35"/>
        <v>3.9457206726074006</v>
      </c>
      <c r="AJ31" s="68"/>
      <c r="AK31" s="51" t="s">
        <v>79</v>
      </c>
      <c r="AL31" s="52">
        <v>41.850000381469698</v>
      </c>
      <c r="AM31" s="52">
        <v>34.199998855590799</v>
      </c>
      <c r="AN31" s="52">
        <v>40.899999618530302</v>
      </c>
      <c r="AO31" s="52">
        <v>38.700000762939503</v>
      </c>
      <c r="AP31" s="52">
        <v>36.187187194824197</v>
      </c>
      <c r="AQ31" s="52">
        <v>44.713113784790004</v>
      </c>
      <c r="AR31" s="52">
        <v>44.463106155395501</v>
      </c>
      <c r="AS31" s="52">
        <v>42.738000869750998</v>
      </c>
      <c r="AT31" s="52">
        <v>45.542427062988303</v>
      </c>
      <c r="AU31" s="52">
        <v>46.6298923492432</v>
      </c>
      <c r="AV31" s="52">
        <v>48.162921905517599</v>
      </c>
      <c r="AW31" s="52">
        <v>48.014694213867202</v>
      </c>
      <c r="AX31" s="52">
        <v>49.676231384277301</v>
      </c>
      <c r="AY31" s="52">
        <v>49.621173858642599</v>
      </c>
      <c r="AZ31" s="52">
        <v>51.268733978271499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43.849998474121101</v>
      </c>
      <c r="U32" s="66">
        <f t="shared" si="34"/>
        <v>55.450000762939503</v>
      </c>
      <c r="V32" s="66">
        <f t="shared" si="34"/>
        <v>57.649999618530302</v>
      </c>
      <c r="W32" s="66">
        <f t="shared" si="34"/>
        <v>48.049999237060497</v>
      </c>
      <c r="X32" s="66">
        <f t="shared" si="34"/>
        <v>51.615249633789098</v>
      </c>
      <c r="Y32" s="66">
        <f t="shared" si="34"/>
        <v>52.513711929321303</v>
      </c>
      <c r="Z32" s="66">
        <f t="shared" si="34"/>
        <v>52.509407043457003</v>
      </c>
      <c r="AA32" s="66">
        <f t="shared" si="34"/>
        <v>48.086387634277301</v>
      </c>
      <c r="AB32" s="66">
        <f t="shared" si="34"/>
        <v>52.770519256591797</v>
      </c>
      <c r="AC32" s="66">
        <f t="shared" si="34"/>
        <v>48.883848190307603</v>
      </c>
      <c r="AD32" s="66">
        <f t="shared" si="34"/>
        <v>55.889461517333999</v>
      </c>
      <c r="AE32" s="66">
        <f t="shared" si="34"/>
        <v>52.390148162841797</v>
      </c>
      <c r="AF32" s="66">
        <f t="shared" si="34"/>
        <v>55.569595336914098</v>
      </c>
      <c r="AG32" s="66">
        <f t="shared" si="34"/>
        <v>56.907629013061502</v>
      </c>
      <c r="AH32" s="66">
        <f t="shared" si="34"/>
        <v>58.365207672119098</v>
      </c>
      <c r="AI32" s="80">
        <f t="shared" si="35"/>
        <v>14.515209197997997</v>
      </c>
      <c r="AJ32" s="68"/>
      <c r="AK32" s="51" t="s">
        <v>80</v>
      </c>
      <c r="AL32" s="52">
        <v>42.449998855590799</v>
      </c>
      <c r="AM32" s="52">
        <v>34.5</v>
      </c>
      <c r="AN32" s="52">
        <v>31.699998855590799</v>
      </c>
      <c r="AO32" s="52">
        <v>41.149999618530302</v>
      </c>
      <c r="AP32" s="52">
        <v>40.363857269287102</v>
      </c>
      <c r="AQ32" s="52">
        <v>38.620563507080099</v>
      </c>
      <c r="AR32" s="52">
        <v>45.410779953002901</v>
      </c>
      <c r="AS32" s="52">
        <v>45.607437133789098</v>
      </c>
      <c r="AT32" s="52">
        <v>44.468215942382798</v>
      </c>
      <c r="AU32" s="52">
        <v>46.773963928222699</v>
      </c>
      <c r="AV32" s="52">
        <v>47.812183380127003</v>
      </c>
      <c r="AW32" s="52">
        <v>49.1774387359619</v>
      </c>
      <c r="AX32" s="52">
        <v>49.264448165893597</v>
      </c>
      <c r="AY32" s="52">
        <v>50.712329864502003</v>
      </c>
      <c r="AZ32" s="52">
        <v>51.163192749023402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60.850000381469698</v>
      </c>
      <c r="U33" s="69">
        <f t="shared" si="34"/>
        <v>44.099998474121101</v>
      </c>
      <c r="V33" s="69">
        <f t="shared" si="34"/>
        <v>56.200000762939503</v>
      </c>
      <c r="W33" s="69">
        <f t="shared" si="34"/>
        <v>58.399999618530302</v>
      </c>
      <c r="X33" s="69">
        <f t="shared" si="34"/>
        <v>49.874996185302699</v>
      </c>
      <c r="Y33" s="69">
        <f t="shared" si="34"/>
        <v>52.970596313476598</v>
      </c>
      <c r="Z33" s="69">
        <f t="shared" si="34"/>
        <v>54.446895599365199</v>
      </c>
      <c r="AA33" s="69">
        <f t="shared" si="34"/>
        <v>53.9111423492432</v>
      </c>
      <c r="AB33" s="69">
        <f t="shared" si="34"/>
        <v>50.093145370483398</v>
      </c>
      <c r="AC33" s="69">
        <f t="shared" si="34"/>
        <v>54.4157810211182</v>
      </c>
      <c r="AD33" s="69">
        <f t="shared" si="34"/>
        <v>51.026685714721701</v>
      </c>
      <c r="AE33" s="69">
        <f t="shared" si="34"/>
        <v>57.562019348144503</v>
      </c>
      <c r="AF33" s="69">
        <f t="shared" si="34"/>
        <v>54.188489913940401</v>
      </c>
      <c r="AG33" s="69">
        <f t="shared" si="34"/>
        <v>57.443084716796903</v>
      </c>
      <c r="AH33" s="69">
        <f t="shared" si="34"/>
        <v>58.948621749877901</v>
      </c>
      <c r="AI33" s="79">
        <f t="shared" si="35"/>
        <v>-1.9013786315917969</v>
      </c>
      <c r="AJ33" s="68"/>
      <c r="AK33" s="51" t="s">
        <v>81</v>
      </c>
      <c r="AL33" s="52">
        <v>29.149999618530298</v>
      </c>
      <c r="AM33" s="52">
        <v>38.049999237060497</v>
      </c>
      <c r="AN33" s="52">
        <v>38.099998474121101</v>
      </c>
      <c r="AO33" s="52">
        <v>34.849998474121101</v>
      </c>
      <c r="AP33" s="52">
        <v>42.579418182372997</v>
      </c>
      <c r="AQ33" s="52">
        <v>42.214315414428697</v>
      </c>
      <c r="AR33" s="52">
        <v>41.187845230102504</v>
      </c>
      <c r="AS33" s="52">
        <v>46.641120910644503</v>
      </c>
      <c r="AT33" s="52">
        <v>47.085557937622099</v>
      </c>
      <c r="AU33" s="52">
        <v>46.374982833862298</v>
      </c>
      <c r="AV33" s="52">
        <v>48.342584609985401</v>
      </c>
      <c r="AW33" s="52">
        <v>49.351972579956097</v>
      </c>
      <c r="AX33" s="52">
        <v>50.614231109619098</v>
      </c>
      <c r="AY33" s="52">
        <v>50.863945007324197</v>
      </c>
      <c r="AZ33" s="52">
        <v>52.498044967651403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54</v>
      </c>
      <c r="U34" s="66">
        <f t="shared" si="34"/>
        <v>57.850000381469698</v>
      </c>
      <c r="V34" s="66">
        <f t="shared" si="34"/>
        <v>45.349998474121101</v>
      </c>
      <c r="W34" s="66">
        <f t="shared" si="34"/>
        <v>58.200000762939503</v>
      </c>
      <c r="X34" s="66">
        <f t="shared" si="34"/>
        <v>59.233287811279297</v>
      </c>
      <c r="Y34" s="66">
        <f t="shared" si="34"/>
        <v>51.2720756530762</v>
      </c>
      <c r="Z34" s="66">
        <f t="shared" si="34"/>
        <v>54.091060638427699</v>
      </c>
      <c r="AA34" s="66">
        <f t="shared" si="34"/>
        <v>55.924844741821303</v>
      </c>
      <c r="AB34" s="66">
        <f t="shared" si="34"/>
        <v>54.943099975585902</v>
      </c>
      <c r="AC34" s="66">
        <f t="shared" si="34"/>
        <v>51.637153625488303</v>
      </c>
      <c r="AD34" s="66">
        <f t="shared" si="34"/>
        <v>55.653289794921903</v>
      </c>
      <c r="AE34" s="66">
        <f t="shared" si="34"/>
        <v>52.670352935791001</v>
      </c>
      <c r="AF34" s="66">
        <f t="shared" si="34"/>
        <v>58.803880691528299</v>
      </c>
      <c r="AG34" s="66">
        <f t="shared" si="34"/>
        <v>55.530679702758803</v>
      </c>
      <c r="AH34" s="66">
        <f t="shared" si="34"/>
        <v>58.997978210449197</v>
      </c>
      <c r="AI34" s="80">
        <f t="shared" si="35"/>
        <v>4.9979782104491974</v>
      </c>
      <c r="AJ34" s="68"/>
      <c r="AK34" s="51" t="s">
        <v>82</v>
      </c>
      <c r="AL34" s="52">
        <v>36.299999237060497</v>
      </c>
      <c r="AM34" s="52">
        <v>36.899999618530302</v>
      </c>
      <c r="AN34" s="52">
        <v>42.899999618530302</v>
      </c>
      <c r="AO34" s="52">
        <v>37.25</v>
      </c>
      <c r="AP34" s="52">
        <v>37.601579666137702</v>
      </c>
      <c r="AQ34" s="52">
        <v>44.180831909179702</v>
      </c>
      <c r="AR34" s="52">
        <v>44.382730484008803</v>
      </c>
      <c r="AS34" s="52">
        <v>43.5683784484863</v>
      </c>
      <c r="AT34" s="52">
        <v>48.152061462402301</v>
      </c>
      <c r="AU34" s="52">
        <v>48.7122192382813</v>
      </c>
      <c r="AV34" s="52">
        <v>48.337528228759801</v>
      </c>
      <c r="AW34" s="52">
        <v>50.058393478393597</v>
      </c>
      <c r="AX34" s="52">
        <v>51.0662326812744</v>
      </c>
      <c r="AY34" s="52">
        <v>52.249320983886697</v>
      </c>
      <c r="AZ34" s="52">
        <v>52.940444946289098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55.699998855590799</v>
      </c>
      <c r="U35" s="69">
        <f t="shared" si="34"/>
        <v>53</v>
      </c>
      <c r="V35" s="69">
        <f t="shared" si="34"/>
        <v>56.5</v>
      </c>
      <c r="W35" s="69">
        <f t="shared" si="34"/>
        <v>47.849998474121101</v>
      </c>
      <c r="X35" s="69">
        <f t="shared" si="34"/>
        <v>58.528856277465799</v>
      </c>
      <c r="Y35" s="69">
        <f t="shared" si="34"/>
        <v>59.857631683349602</v>
      </c>
      <c r="Z35" s="69">
        <f t="shared" si="34"/>
        <v>52.474790573120103</v>
      </c>
      <c r="AA35" s="69">
        <f t="shared" si="34"/>
        <v>54.953300476074197</v>
      </c>
      <c r="AB35" s="69">
        <f t="shared" si="34"/>
        <v>57.099403381347699</v>
      </c>
      <c r="AC35" s="69">
        <f t="shared" si="34"/>
        <v>55.7409477233887</v>
      </c>
      <c r="AD35" s="69">
        <f t="shared" si="34"/>
        <v>52.872264862060497</v>
      </c>
      <c r="AE35" s="69">
        <f t="shared" si="34"/>
        <v>56.615098953247099</v>
      </c>
      <c r="AF35" s="69">
        <f t="shared" si="34"/>
        <v>53.974266052246101</v>
      </c>
      <c r="AG35" s="69">
        <f t="shared" si="34"/>
        <v>59.760646820068402</v>
      </c>
      <c r="AH35" s="69">
        <f t="shared" si="34"/>
        <v>56.714076995849602</v>
      </c>
      <c r="AI35" s="79">
        <f t="shared" si="35"/>
        <v>1.0140781402588033</v>
      </c>
      <c r="AJ35" s="68"/>
      <c r="AK35" s="51" t="s">
        <v>83</v>
      </c>
      <c r="AL35" s="52">
        <v>38.149999618530302</v>
      </c>
      <c r="AM35" s="52">
        <v>39.449998855590799</v>
      </c>
      <c r="AN35" s="52">
        <v>42.549999237060497</v>
      </c>
      <c r="AO35" s="52">
        <v>43.899999618530302</v>
      </c>
      <c r="AP35" s="52">
        <v>39.666465759277301</v>
      </c>
      <c r="AQ35" s="52">
        <v>40.388050079345703</v>
      </c>
      <c r="AR35" s="52">
        <v>46.375303268432603</v>
      </c>
      <c r="AS35" s="52">
        <v>46.770360946655302</v>
      </c>
      <c r="AT35" s="52">
        <v>46.101568222045898</v>
      </c>
      <c r="AU35" s="52">
        <v>50.082679748535199</v>
      </c>
      <c r="AV35" s="52">
        <v>50.705329895019503</v>
      </c>
      <c r="AW35" s="52">
        <v>50.5894260406494</v>
      </c>
      <c r="AX35" s="52">
        <v>52.1466064453125</v>
      </c>
      <c r="AY35" s="52">
        <v>53.156126022338903</v>
      </c>
      <c r="AZ35" s="52">
        <v>54.5967826843262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60.949998855590799</v>
      </c>
      <c r="U36" s="82">
        <f t="shared" si="34"/>
        <v>57.849998474121101</v>
      </c>
      <c r="V36" s="82">
        <f t="shared" si="34"/>
        <v>53.5</v>
      </c>
      <c r="W36" s="82">
        <f t="shared" si="34"/>
        <v>58</v>
      </c>
      <c r="X36" s="82">
        <f t="shared" si="34"/>
        <v>48.761720657348597</v>
      </c>
      <c r="Y36" s="82">
        <f t="shared" si="34"/>
        <v>58.8771266937256</v>
      </c>
      <c r="Z36" s="82">
        <f t="shared" si="34"/>
        <v>60.488143920898402</v>
      </c>
      <c r="AA36" s="82">
        <f t="shared" si="34"/>
        <v>53.518150329589801</v>
      </c>
      <c r="AB36" s="82">
        <f t="shared" si="34"/>
        <v>55.731800079345703</v>
      </c>
      <c r="AC36" s="82">
        <f t="shared" si="34"/>
        <v>58.1299343109131</v>
      </c>
      <c r="AD36" s="82">
        <f t="shared" si="34"/>
        <v>56.468202590942397</v>
      </c>
      <c r="AE36" s="82">
        <f t="shared" si="34"/>
        <v>53.971855163574197</v>
      </c>
      <c r="AF36" s="82">
        <f t="shared" si="34"/>
        <v>57.483629226684599</v>
      </c>
      <c r="AG36" s="82">
        <f t="shared" si="34"/>
        <v>55.136438369750998</v>
      </c>
      <c r="AH36" s="82">
        <f t="shared" si="34"/>
        <v>60.742242813110401</v>
      </c>
      <c r="AI36" s="83">
        <f t="shared" si="35"/>
        <v>-0.2077560424803977</v>
      </c>
      <c r="AJ36" s="68"/>
      <c r="AK36" s="51" t="s">
        <v>84</v>
      </c>
      <c r="AL36" s="52">
        <v>43.899999618530302</v>
      </c>
      <c r="AM36" s="52">
        <v>36.149999618530302</v>
      </c>
      <c r="AN36" s="52">
        <v>38.299999237060497</v>
      </c>
      <c r="AO36" s="52">
        <v>44.799999237060497</v>
      </c>
      <c r="AP36" s="52">
        <v>45.536432266235401</v>
      </c>
      <c r="AQ36" s="52">
        <v>42.093729019165004</v>
      </c>
      <c r="AR36" s="52">
        <v>43.302421569824197</v>
      </c>
      <c r="AS36" s="52">
        <v>48.634807586669901</v>
      </c>
      <c r="AT36" s="52">
        <v>49.173618316650398</v>
      </c>
      <c r="AU36" s="52">
        <v>48.630022048950202</v>
      </c>
      <c r="AV36" s="52">
        <v>52.154010772705099</v>
      </c>
      <c r="AW36" s="52">
        <v>52.8413181304932</v>
      </c>
      <c r="AX36" s="52">
        <v>52.923406600952099</v>
      </c>
      <c r="AY36" s="52">
        <v>54.360324859619098</v>
      </c>
      <c r="AZ36" s="52">
        <v>55.670276641845703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384.59999656677246</v>
      </c>
      <c r="U37" s="69">
        <f t="shared" ref="U37:AI37" si="37">SUM(U30:U36)</f>
        <v>379.49999809265137</v>
      </c>
      <c r="V37" s="69">
        <f t="shared" si="37"/>
        <v>372.74999809265142</v>
      </c>
      <c r="W37" s="69">
        <f t="shared" si="37"/>
        <v>369.29999732971186</v>
      </c>
      <c r="X37" s="69">
        <f t="shared" si="37"/>
        <v>368.38353538513178</v>
      </c>
      <c r="Y37" s="69">
        <f t="shared" si="37"/>
        <v>370.12242889404297</v>
      </c>
      <c r="Z37" s="69">
        <f t="shared" si="37"/>
        <v>369.21584510803211</v>
      </c>
      <c r="AA37" s="69">
        <f t="shared" si="37"/>
        <v>361.52713012695313</v>
      </c>
      <c r="AB37" s="69">
        <f t="shared" si="37"/>
        <v>369.55252647399902</v>
      </c>
      <c r="AC37" s="69">
        <f t="shared" si="37"/>
        <v>371.47012901306164</v>
      </c>
      <c r="AD37" s="69">
        <f t="shared" si="37"/>
        <v>373.9197731018067</v>
      </c>
      <c r="AE37" s="69">
        <f t="shared" si="37"/>
        <v>379.64622497558605</v>
      </c>
      <c r="AF37" s="69">
        <f t="shared" si="37"/>
        <v>389.07271003723145</v>
      </c>
      <c r="AG37" s="69">
        <f t="shared" si="37"/>
        <v>396.36455535888678</v>
      </c>
      <c r="AH37" s="69">
        <f t="shared" si="37"/>
        <v>408.22485733032221</v>
      </c>
      <c r="AI37" s="69">
        <f t="shared" si="37"/>
        <v>23.624860763549805</v>
      </c>
      <c r="AJ37" s="76"/>
      <c r="AK37" s="51" t="s">
        <v>85</v>
      </c>
      <c r="AL37" s="52">
        <v>35.199999809265101</v>
      </c>
      <c r="AM37" s="52">
        <v>47.649999618530302</v>
      </c>
      <c r="AN37" s="52">
        <v>31.649999618530298</v>
      </c>
      <c r="AO37" s="52">
        <v>40.949998855590799</v>
      </c>
      <c r="AP37" s="52">
        <v>46.396242141723597</v>
      </c>
      <c r="AQ37" s="52">
        <v>47.351469039916999</v>
      </c>
      <c r="AR37" s="52">
        <v>44.6803302764893</v>
      </c>
      <c r="AS37" s="52">
        <v>46.026937484741197</v>
      </c>
      <c r="AT37" s="52">
        <v>50.911281585693402</v>
      </c>
      <c r="AU37" s="52">
        <v>51.546310424804702</v>
      </c>
      <c r="AV37" s="52">
        <v>51.104682922363303</v>
      </c>
      <c r="AW37" s="52">
        <v>54.285423278808601</v>
      </c>
      <c r="AX37" s="52">
        <v>55.042922973632798</v>
      </c>
      <c r="AY37" s="52">
        <v>55.267623901367202</v>
      </c>
      <c r="AZ37" s="52">
        <v>56.901319503784201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55.25</v>
      </c>
      <c r="U38" s="85">
        <f t="shared" ref="U38:AH40" si="38">AM17</f>
        <v>60.699998855590799</v>
      </c>
      <c r="V38" s="85">
        <f t="shared" si="38"/>
        <v>53.849998474121101</v>
      </c>
      <c r="W38" s="85">
        <f t="shared" si="38"/>
        <v>54.75</v>
      </c>
      <c r="X38" s="85">
        <f t="shared" si="38"/>
        <v>58.402441024780302</v>
      </c>
      <c r="Y38" s="85">
        <f t="shared" si="38"/>
        <v>49.804479598999002</v>
      </c>
      <c r="Z38" s="85">
        <f t="shared" si="38"/>
        <v>59.494215011596701</v>
      </c>
      <c r="AA38" s="85">
        <f t="shared" si="38"/>
        <v>61.221004486083999</v>
      </c>
      <c r="AB38" s="85">
        <f t="shared" si="38"/>
        <v>54.645971298217802</v>
      </c>
      <c r="AC38" s="85">
        <f t="shared" si="38"/>
        <v>56.6306858062744</v>
      </c>
      <c r="AD38" s="85">
        <f t="shared" si="38"/>
        <v>59.243721008300803</v>
      </c>
      <c r="AE38" s="85">
        <f t="shared" si="38"/>
        <v>57.332611083984403</v>
      </c>
      <c r="AF38" s="85">
        <f t="shared" si="38"/>
        <v>55.168167114257798</v>
      </c>
      <c r="AG38" s="85">
        <f t="shared" si="38"/>
        <v>58.477828979492202</v>
      </c>
      <c r="AH38" s="85">
        <f t="shared" si="38"/>
        <v>56.530597686767599</v>
      </c>
      <c r="AI38" s="86">
        <f t="shared" ref="AI38:AI40" si="39">AH38-T38</f>
        <v>1.2805976867675994</v>
      </c>
      <c r="AJ38" s="68"/>
      <c r="AK38" s="51" t="s">
        <v>86</v>
      </c>
      <c r="AL38" s="52">
        <v>50.299999237060497</v>
      </c>
      <c r="AM38" s="52">
        <v>38.849998474121101</v>
      </c>
      <c r="AN38" s="52">
        <v>50.899999618530302</v>
      </c>
      <c r="AO38" s="52">
        <v>32.300000190734899</v>
      </c>
      <c r="AP38" s="52">
        <v>43.539625167846701</v>
      </c>
      <c r="AQ38" s="52">
        <v>48.476312637329102</v>
      </c>
      <c r="AR38" s="52">
        <v>49.8384494781494</v>
      </c>
      <c r="AS38" s="52">
        <v>47.506696701049798</v>
      </c>
      <c r="AT38" s="52">
        <v>48.991859436035199</v>
      </c>
      <c r="AU38" s="52">
        <v>53.583360671997099</v>
      </c>
      <c r="AV38" s="52">
        <v>54.267061233520501</v>
      </c>
      <c r="AW38" s="52">
        <v>53.9216403961182</v>
      </c>
      <c r="AX38" s="52">
        <v>56.861124038696303</v>
      </c>
      <c r="AY38" s="52">
        <v>57.698194503784201</v>
      </c>
      <c r="AZ38" s="52">
        <v>58.290136337280302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48.049999237060497</v>
      </c>
      <c r="U39" s="66">
        <f t="shared" si="38"/>
        <v>56</v>
      </c>
      <c r="V39" s="66">
        <f t="shared" si="38"/>
        <v>62.199998855590799</v>
      </c>
      <c r="W39" s="66">
        <f t="shared" si="38"/>
        <v>54.349998474121101</v>
      </c>
      <c r="X39" s="66">
        <f t="shared" si="38"/>
        <v>55.267169952392599</v>
      </c>
      <c r="Y39" s="66">
        <f t="shared" si="38"/>
        <v>58.859807968139599</v>
      </c>
      <c r="Z39" s="66">
        <f t="shared" si="38"/>
        <v>50.9925632476807</v>
      </c>
      <c r="AA39" s="66">
        <f t="shared" si="38"/>
        <v>60.1487522125244</v>
      </c>
      <c r="AB39" s="66">
        <f t="shared" si="38"/>
        <v>61.977987289428697</v>
      </c>
      <c r="AC39" s="66">
        <f t="shared" si="38"/>
        <v>55.7993354797363</v>
      </c>
      <c r="AD39" s="66">
        <f t="shared" si="38"/>
        <v>57.575832366943402</v>
      </c>
      <c r="AE39" s="66">
        <f t="shared" si="38"/>
        <v>60.3637180328369</v>
      </c>
      <c r="AF39" s="66">
        <f t="shared" si="38"/>
        <v>58.2508354187012</v>
      </c>
      <c r="AG39" s="66">
        <f t="shared" si="38"/>
        <v>56.395278930664098</v>
      </c>
      <c r="AH39" s="66">
        <f t="shared" si="38"/>
        <v>59.659252166747997</v>
      </c>
      <c r="AI39" s="80">
        <f t="shared" si="39"/>
        <v>11.6092529296875</v>
      </c>
      <c r="AJ39" s="68"/>
      <c r="AK39" s="51" t="s">
        <v>87</v>
      </c>
      <c r="AL39" s="52">
        <v>46.450000762939503</v>
      </c>
      <c r="AM39" s="52">
        <v>45.299999237060497</v>
      </c>
      <c r="AN39" s="52">
        <v>41.199998855590799</v>
      </c>
      <c r="AO39" s="52">
        <v>50.799999237060497</v>
      </c>
      <c r="AP39" s="52">
        <v>36.170806884765597</v>
      </c>
      <c r="AQ39" s="52">
        <v>46.158018112182603</v>
      </c>
      <c r="AR39" s="52">
        <v>50.892055511474602</v>
      </c>
      <c r="AS39" s="52">
        <v>52.350643157958999</v>
      </c>
      <c r="AT39" s="52">
        <v>50.326929092407198</v>
      </c>
      <c r="AU39" s="52">
        <v>51.890211105346701</v>
      </c>
      <c r="AV39" s="52">
        <v>56.253965377807603</v>
      </c>
      <c r="AW39" s="52">
        <v>56.983549118041999</v>
      </c>
      <c r="AX39" s="52">
        <v>56.728960037231403</v>
      </c>
      <c r="AY39" s="52">
        <v>59.487899780273402</v>
      </c>
      <c r="AZ39" s="52">
        <v>60.641315460205099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61.25</v>
      </c>
      <c r="U40" s="71">
        <f t="shared" si="38"/>
        <v>45.799999237060497</v>
      </c>
      <c r="V40" s="71">
        <f t="shared" si="38"/>
        <v>54.149999618530302</v>
      </c>
      <c r="W40" s="71">
        <f t="shared" si="38"/>
        <v>63.699998855590799</v>
      </c>
      <c r="X40" s="71">
        <f t="shared" si="38"/>
        <v>54.929836273193402</v>
      </c>
      <c r="Y40" s="71">
        <f t="shared" si="38"/>
        <v>55.591333389282198</v>
      </c>
      <c r="Z40" s="71">
        <f t="shared" si="38"/>
        <v>59.205953598022496</v>
      </c>
      <c r="AA40" s="71">
        <f t="shared" si="38"/>
        <v>51.970085144042997</v>
      </c>
      <c r="AB40" s="71">
        <f t="shared" si="38"/>
        <v>60.516033172607401</v>
      </c>
      <c r="AC40" s="71">
        <f t="shared" si="38"/>
        <v>62.4728679656982</v>
      </c>
      <c r="AD40" s="71">
        <f t="shared" si="38"/>
        <v>56.728231430053697</v>
      </c>
      <c r="AE40" s="71">
        <f t="shared" si="38"/>
        <v>58.288631439208999</v>
      </c>
      <c r="AF40" s="71">
        <f t="shared" si="38"/>
        <v>61.217819213867202</v>
      </c>
      <c r="AG40" s="71">
        <f t="shared" si="38"/>
        <v>58.946720123291001</v>
      </c>
      <c r="AH40" s="71">
        <f t="shared" si="38"/>
        <v>57.549182891845703</v>
      </c>
      <c r="AI40" s="87">
        <f t="shared" si="39"/>
        <v>-3.7008171081542969</v>
      </c>
      <c r="AJ40" s="68"/>
      <c r="AK40" s="51" t="s">
        <v>88</v>
      </c>
      <c r="AL40" s="52">
        <v>52.449998855590799</v>
      </c>
      <c r="AM40" s="52">
        <v>49.600000381469698</v>
      </c>
      <c r="AN40" s="52">
        <v>49.299999237060497</v>
      </c>
      <c r="AO40" s="52">
        <v>42.699998855590799</v>
      </c>
      <c r="AP40" s="52">
        <v>53.023414611816399</v>
      </c>
      <c r="AQ40" s="52">
        <v>39.902873992919901</v>
      </c>
      <c r="AR40" s="52">
        <v>49.150350570678697</v>
      </c>
      <c r="AS40" s="52">
        <v>53.576587677002003</v>
      </c>
      <c r="AT40" s="52">
        <v>55.117418289184599</v>
      </c>
      <c r="AU40" s="52">
        <v>53.347959518432603</v>
      </c>
      <c r="AV40" s="52">
        <v>54.963758468627901</v>
      </c>
      <c r="AW40" s="52">
        <v>59.159385681152301</v>
      </c>
      <c r="AX40" s="52">
        <v>59.950019836425803</v>
      </c>
      <c r="AY40" s="52">
        <v>59.768150329589801</v>
      </c>
      <c r="AZ40" s="52">
        <v>62.6416339874268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164.54999923706049</v>
      </c>
      <c r="U41" s="75">
        <f t="shared" ref="U41:AI41" si="40">SUM(U38:U40)</f>
        <v>162.49999809265128</v>
      </c>
      <c r="V41" s="75">
        <f t="shared" si="40"/>
        <v>170.19999694824219</v>
      </c>
      <c r="W41" s="75">
        <f t="shared" si="40"/>
        <v>172.79999732971189</v>
      </c>
      <c r="X41" s="75">
        <f t="shared" si="40"/>
        <v>168.59944725036632</v>
      </c>
      <c r="Y41" s="75">
        <f t="shared" si="40"/>
        <v>164.25562095642078</v>
      </c>
      <c r="Z41" s="75">
        <f t="shared" si="40"/>
        <v>169.69273185729989</v>
      </c>
      <c r="AA41" s="75">
        <f t="shared" si="40"/>
        <v>173.3398418426514</v>
      </c>
      <c r="AB41" s="75">
        <f t="shared" si="40"/>
        <v>177.13999176025391</v>
      </c>
      <c r="AC41" s="75">
        <f t="shared" si="40"/>
        <v>174.9028892517089</v>
      </c>
      <c r="AD41" s="75">
        <f t="shared" si="40"/>
        <v>173.54778480529791</v>
      </c>
      <c r="AE41" s="75">
        <f t="shared" si="40"/>
        <v>175.9849605560303</v>
      </c>
      <c r="AF41" s="75">
        <f t="shared" si="40"/>
        <v>174.6368217468262</v>
      </c>
      <c r="AG41" s="75">
        <f t="shared" si="40"/>
        <v>173.81982803344732</v>
      </c>
      <c r="AH41" s="75">
        <f t="shared" si="40"/>
        <v>173.7390327453613</v>
      </c>
      <c r="AI41" s="69">
        <f t="shared" si="40"/>
        <v>9.1890335083008026</v>
      </c>
      <c r="AJ41" s="76"/>
      <c r="AK41" s="51" t="s">
        <v>89</v>
      </c>
      <c r="AL41" s="52">
        <v>45.199998855590799</v>
      </c>
      <c r="AM41" s="52">
        <v>53.699998855590799</v>
      </c>
      <c r="AN41" s="52">
        <v>55.25</v>
      </c>
      <c r="AO41" s="52">
        <v>54.049999237060497</v>
      </c>
      <c r="AP41" s="52">
        <v>45.389499664306598</v>
      </c>
      <c r="AQ41" s="52">
        <v>55.141180038452099</v>
      </c>
      <c r="AR41" s="52">
        <v>43.381832122802699</v>
      </c>
      <c r="AS41" s="52">
        <v>51.915367126464801</v>
      </c>
      <c r="AT41" s="52">
        <v>56.1344890594482</v>
      </c>
      <c r="AU41" s="52">
        <v>57.695960998535199</v>
      </c>
      <c r="AV41" s="52">
        <v>56.150171279907198</v>
      </c>
      <c r="AW41" s="52">
        <v>57.801736831665004</v>
      </c>
      <c r="AX41" s="52">
        <v>61.868301391601598</v>
      </c>
      <c r="AY41" s="52">
        <v>62.7279052734375</v>
      </c>
      <c r="AZ41" s="52">
        <v>62.811052322387702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50.649999618530302</v>
      </c>
      <c r="U42" s="66">
        <f t="shared" ref="U42:AH55" si="41">AM20</f>
        <v>59.75</v>
      </c>
      <c r="V42" s="66">
        <f t="shared" si="41"/>
        <v>47.549999237060497</v>
      </c>
      <c r="W42" s="66">
        <f t="shared" si="41"/>
        <v>56.399999618530302</v>
      </c>
      <c r="X42" s="66">
        <f t="shared" si="41"/>
        <v>63.003959655761697</v>
      </c>
      <c r="Y42" s="66">
        <f t="shared" si="41"/>
        <v>55.3015747070313</v>
      </c>
      <c r="Z42" s="66">
        <f t="shared" si="41"/>
        <v>55.854627609252901</v>
      </c>
      <c r="AA42" s="66">
        <f t="shared" si="41"/>
        <v>59.328155517578097</v>
      </c>
      <c r="AB42" s="66">
        <f t="shared" si="41"/>
        <v>52.755649566650398</v>
      </c>
      <c r="AC42" s="66">
        <f t="shared" si="41"/>
        <v>60.613132476806598</v>
      </c>
      <c r="AD42" s="66">
        <f t="shared" si="41"/>
        <v>62.7259616851807</v>
      </c>
      <c r="AE42" s="66">
        <f t="shared" si="41"/>
        <v>57.437719345092802</v>
      </c>
      <c r="AF42" s="66">
        <f t="shared" si="41"/>
        <v>58.800022125244098</v>
      </c>
      <c r="AG42" s="66">
        <f t="shared" si="41"/>
        <v>61.833612442016602</v>
      </c>
      <c r="AH42" s="66">
        <f t="shared" si="41"/>
        <v>59.6119289398193</v>
      </c>
      <c r="AI42" s="78">
        <f t="shared" ref="AI42:AI55" si="42">AH42-T42</f>
        <v>8.9619293212889986</v>
      </c>
      <c r="AJ42" s="68"/>
      <c r="AK42" s="51" t="s">
        <v>90</v>
      </c>
      <c r="AL42" s="52">
        <v>50.100000381469698</v>
      </c>
      <c r="AM42" s="52">
        <v>43.949998855590799</v>
      </c>
      <c r="AN42" s="52">
        <v>55.349998474121101</v>
      </c>
      <c r="AO42" s="52">
        <v>54.5</v>
      </c>
      <c r="AP42" s="52">
        <v>56.2944011688232</v>
      </c>
      <c r="AQ42" s="52">
        <v>48.096912384033203</v>
      </c>
      <c r="AR42" s="52">
        <v>57.515285491943402</v>
      </c>
      <c r="AS42" s="52">
        <v>46.673936843872099</v>
      </c>
      <c r="AT42" s="52">
        <v>54.696447372436502</v>
      </c>
      <c r="AU42" s="52">
        <v>58.76123046875</v>
      </c>
      <c r="AV42" s="52">
        <v>60.321081161499002</v>
      </c>
      <c r="AW42" s="52">
        <v>58.959089279174798</v>
      </c>
      <c r="AX42" s="52">
        <v>60.659328460693402</v>
      </c>
      <c r="AY42" s="52">
        <v>64.6262397766113</v>
      </c>
      <c r="AZ42" s="52">
        <v>65.767429351806598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65.399999618530302</v>
      </c>
      <c r="U43" s="69">
        <f t="shared" si="41"/>
        <v>47.899999618530302</v>
      </c>
      <c r="V43" s="69">
        <f t="shared" si="41"/>
        <v>57.5</v>
      </c>
      <c r="W43" s="69">
        <f t="shared" si="41"/>
        <v>47.049999237060497</v>
      </c>
      <c r="X43" s="69">
        <f t="shared" si="41"/>
        <v>55.393247604370103</v>
      </c>
      <c r="Y43" s="69">
        <f t="shared" si="41"/>
        <v>61.553159713745103</v>
      </c>
      <c r="Z43" s="69">
        <f t="shared" si="41"/>
        <v>55.128095626831097</v>
      </c>
      <c r="AA43" s="69">
        <f t="shared" si="41"/>
        <v>55.414522171020501</v>
      </c>
      <c r="AB43" s="69">
        <f t="shared" si="41"/>
        <v>58.739061355590799</v>
      </c>
      <c r="AC43" s="69">
        <f t="shared" si="41"/>
        <v>52.880401611328097</v>
      </c>
      <c r="AD43" s="69">
        <f t="shared" si="41"/>
        <v>59.859703063964801</v>
      </c>
      <c r="AE43" s="69">
        <f t="shared" si="41"/>
        <v>62.215799331665004</v>
      </c>
      <c r="AF43" s="69">
        <f t="shared" si="41"/>
        <v>57.420404434204102</v>
      </c>
      <c r="AG43" s="69">
        <f t="shared" si="41"/>
        <v>58.541080474853501</v>
      </c>
      <c r="AH43" s="69">
        <f t="shared" si="41"/>
        <v>61.877569198608398</v>
      </c>
      <c r="AI43" s="79">
        <f t="shared" si="42"/>
        <v>-3.5224304199219034</v>
      </c>
      <c r="AJ43" s="68"/>
      <c r="AK43" s="51" t="s">
        <v>91</v>
      </c>
      <c r="AL43" s="52">
        <v>43.100000381469698</v>
      </c>
      <c r="AM43" s="52">
        <v>52.600000381469698</v>
      </c>
      <c r="AN43" s="52">
        <v>46.199998855590799</v>
      </c>
      <c r="AO43" s="52">
        <v>54.849998474121101</v>
      </c>
      <c r="AP43" s="52">
        <v>56.142786026000998</v>
      </c>
      <c r="AQ43" s="52">
        <v>58.353857040405302</v>
      </c>
      <c r="AR43" s="52">
        <v>50.7080402374268</v>
      </c>
      <c r="AS43" s="52">
        <v>59.650077819824197</v>
      </c>
      <c r="AT43" s="52">
        <v>49.630399703979499</v>
      </c>
      <c r="AU43" s="52">
        <v>57.204345703125</v>
      </c>
      <c r="AV43" s="52">
        <v>61.134960174560497</v>
      </c>
      <c r="AW43" s="52">
        <v>62.685222625732401</v>
      </c>
      <c r="AX43" s="52">
        <v>61.484086990356403</v>
      </c>
      <c r="AY43" s="52">
        <v>63.227737426757798</v>
      </c>
      <c r="AZ43" s="52">
        <v>67.307106018066406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49.049999237060497</v>
      </c>
      <c r="U44" s="66">
        <f t="shared" si="41"/>
        <v>65.050001144409194</v>
      </c>
      <c r="V44" s="66">
        <f t="shared" si="41"/>
        <v>49.549999237060497</v>
      </c>
      <c r="W44" s="66">
        <f t="shared" si="41"/>
        <v>57</v>
      </c>
      <c r="X44" s="66">
        <f t="shared" si="41"/>
        <v>47.075839996337898</v>
      </c>
      <c r="Y44" s="66">
        <f t="shared" si="41"/>
        <v>54.3854370117188</v>
      </c>
      <c r="Z44" s="66">
        <f t="shared" si="41"/>
        <v>60.211097717285199</v>
      </c>
      <c r="AA44" s="66">
        <f t="shared" si="41"/>
        <v>54.898002624511697</v>
      </c>
      <c r="AB44" s="66">
        <f t="shared" si="41"/>
        <v>55.053571701049798</v>
      </c>
      <c r="AC44" s="66">
        <f t="shared" si="41"/>
        <v>58.188978195190401</v>
      </c>
      <c r="AD44" s="66">
        <f t="shared" si="41"/>
        <v>53.110960006713903</v>
      </c>
      <c r="AE44" s="66">
        <f t="shared" si="41"/>
        <v>59.038690567016602</v>
      </c>
      <c r="AF44" s="66">
        <f t="shared" si="41"/>
        <v>61.683624267578097</v>
      </c>
      <c r="AG44" s="66">
        <f t="shared" si="41"/>
        <v>57.447170257568402</v>
      </c>
      <c r="AH44" s="66">
        <f t="shared" si="41"/>
        <v>58.574632644653299</v>
      </c>
      <c r="AI44" s="80">
        <f t="shared" si="42"/>
        <v>9.5246334075928019</v>
      </c>
      <c r="AJ44" s="68"/>
      <c r="AK44" s="51" t="s">
        <v>92</v>
      </c>
      <c r="AL44" s="52">
        <v>58.949998855590799</v>
      </c>
      <c r="AM44" s="52">
        <v>44.850000381469698</v>
      </c>
      <c r="AN44" s="52">
        <v>52.850000381469698</v>
      </c>
      <c r="AO44" s="52">
        <v>47.199998855590799</v>
      </c>
      <c r="AP44" s="52">
        <v>56.167030334472699</v>
      </c>
      <c r="AQ44" s="52">
        <v>57.6111965179443</v>
      </c>
      <c r="AR44" s="52">
        <v>60.161893844604499</v>
      </c>
      <c r="AS44" s="52">
        <v>52.922031402587898</v>
      </c>
      <c r="AT44" s="52">
        <v>61.513319015502901</v>
      </c>
      <c r="AU44" s="52">
        <v>52.231458663940401</v>
      </c>
      <c r="AV44" s="52">
        <v>59.369966506958001</v>
      </c>
      <c r="AW44" s="52">
        <v>63.140851974487298</v>
      </c>
      <c r="AX44" s="52">
        <v>64.725927352905302</v>
      </c>
      <c r="AY44" s="52">
        <v>63.629566192627003</v>
      </c>
      <c r="AZ44" s="52">
        <v>65.637443542480497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50.549999237060497</v>
      </c>
      <c r="U45" s="69">
        <f t="shared" si="41"/>
        <v>52.299999237060497</v>
      </c>
      <c r="V45" s="69">
        <f t="shared" si="41"/>
        <v>58.899999618530302</v>
      </c>
      <c r="W45" s="69">
        <f t="shared" si="41"/>
        <v>41.899999618530302</v>
      </c>
      <c r="X45" s="69">
        <f t="shared" si="41"/>
        <v>55.224300384521499</v>
      </c>
      <c r="Y45" s="69">
        <f t="shared" si="41"/>
        <v>47.271240234375</v>
      </c>
      <c r="Z45" s="69">
        <f t="shared" si="41"/>
        <v>53.683740615844698</v>
      </c>
      <c r="AA45" s="69">
        <f t="shared" si="41"/>
        <v>58.837623596191399</v>
      </c>
      <c r="AB45" s="69">
        <f t="shared" si="41"/>
        <v>54.695556640625</v>
      </c>
      <c r="AC45" s="69">
        <f t="shared" si="41"/>
        <v>54.8131809234619</v>
      </c>
      <c r="AD45" s="69">
        <f t="shared" si="41"/>
        <v>57.708663940429702</v>
      </c>
      <c r="AE45" s="69">
        <f t="shared" si="41"/>
        <v>53.493675231933601</v>
      </c>
      <c r="AF45" s="69">
        <f t="shared" si="41"/>
        <v>58.2762355804443</v>
      </c>
      <c r="AG45" s="69">
        <f t="shared" si="41"/>
        <v>61.156742095947301</v>
      </c>
      <c r="AH45" s="69">
        <f t="shared" si="41"/>
        <v>57.891387939453097</v>
      </c>
      <c r="AI45" s="79">
        <f t="shared" si="42"/>
        <v>7.3413887023925994</v>
      </c>
      <c r="AJ45" s="68"/>
      <c r="AK45" s="51" t="s">
        <v>93</v>
      </c>
      <c r="AL45" s="52">
        <v>77.900001525878906</v>
      </c>
      <c r="AM45" s="52">
        <v>60.700000762939503</v>
      </c>
      <c r="AN45" s="52">
        <v>46.100000381469698</v>
      </c>
      <c r="AO45" s="52">
        <v>50.700000762939503</v>
      </c>
      <c r="AP45" s="52">
        <v>49.048233032226598</v>
      </c>
      <c r="AQ45" s="52">
        <v>57.1923217773438</v>
      </c>
      <c r="AR45" s="52">
        <v>58.876783370971701</v>
      </c>
      <c r="AS45" s="52">
        <v>61.487585067749002</v>
      </c>
      <c r="AT45" s="52">
        <v>54.660436630249002</v>
      </c>
      <c r="AU45" s="52">
        <v>62.963006973266602</v>
      </c>
      <c r="AV45" s="52">
        <v>54.339237213134801</v>
      </c>
      <c r="AW45" s="52">
        <v>61.066661834716797</v>
      </c>
      <c r="AX45" s="52">
        <v>64.680528640747099</v>
      </c>
      <c r="AY45" s="52">
        <v>66.306316375732393</v>
      </c>
      <c r="AZ45" s="52">
        <v>65.468166351318402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45.450000762939503</v>
      </c>
      <c r="U46" s="66">
        <f t="shared" si="41"/>
        <v>47.299999237060497</v>
      </c>
      <c r="V46" s="66">
        <f t="shared" si="41"/>
        <v>53.449998855590799</v>
      </c>
      <c r="W46" s="66">
        <f t="shared" si="41"/>
        <v>55.049999237060497</v>
      </c>
      <c r="X46" s="66">
        <f t="shared" si="41"/>
        <v>43.391973495483398</v>
      </c>
      <c r="Y46" s="66">
        <f t="shared" si="41"/>
        <v>53.792089462280302</v>
      </c>
      <c r="Z46" s="66">
        <f t="shared" si="41"/>
        <v>48.003894805908203</v>
      </c>
      <c r="AA46" s="66">
        <f t="shared" si="41"/>
        <v>53.238344192504897</v>
      </c>
      <c r="AB46" s="66">
        <f t="shared" si="41"/>
        <v>57.666614532470703</v>
      </c>
      <c r="AC46" s="66">
        <f t="shared" si="41"/>
        <v>54.6177787780762</v>
      </c>
      <c r="AD46" s="66">
        <f t="shared" si="41"/>
        <v>54.8058986663818</v>
      </c>
      <c r="AE46" s="66">
        <f t="shared" si="41"/>
        <v>57.3975639343262</v>
      </c>
      <c r="AF46" s="66">
        <f t="shared" si="41"/>
        <v>54.089424133300803</v>
      </c>
      <c r="AG46" s="66">
        <f t="shared" si="41"/>
        <v>57.764390945434599</v>
      </c>
      <c r="AH46" s="66">
        <f t="shared" si="41"/>
        <v>61.111219406127901</v>
      </c>
      <c r="AI46" s="80">
        <f t="shared" si="42"/>
        <v>15.661218643188398</v>
      </c>
      <c r="AJ46" s="68"/>
      <c r="AK46" s="51" t="s">
        <v>94</v>
      </c>
      <c r="AL46" s="52">
        <v>67.299999237060504</v>
      </c>
      <c r="AM46" s="52">
        <v>79.650001525878906</v>
      </c>
      <c r="AN46" s="52">
        <v>59.450000762939503</v>
      </c>
      <c r="AO46" s="52">
        <v>46.850000381469698</v>
      </c>
      <c r="AP46" s="52">
        <v>52.253101348877003</v>
      </c>
      <c r="AQ46" s="52">
        <v>50.772619247436502</v>
      </c>
      <c r="AR46" s="52">
        <v>58.3784885406494</v>
      </c>
      <c r="AS46" s="52">
        <v>60.121843338012702</v>
      </c>
      <c r="AT46" s="52">
        <v>62.704971313476598</v>
      </c>
      <c r="AU46" s="52">
        <v>56.280828475952099</v>
      </c>
      <c r="AV46" s="52">
        <v>64.367792129516602</v>
      </c>
      <c r="AW46" s="52">
        <v>56.309425354003899</v>
      </c>
      <c r="AX46" s="52">
        <v>62.673944473266602</v>
      </c>
      <c r="AY46" s="52">
        <v>66.130844116210895</v>
      </c>
      <c r="AZ46" s="52">
        <v>67.984260559082003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53.300001144409201</v>
      </c>
      <c r="U47" s="69">
        <f t="shared" si="41"/>
        <v>34.450000762939503</v>
      </c>
      <c r="V47" s="69">
        <f t="shared" si="41"/>
        <v>45.049999237060497</v>
      </c>
      <c r="W47" s="69">
        <f t="shared" si="41"/>
        <v>47.049999237060497</v>
      </c>
      <c r="X47" s="69">
        <f t="shared" si="41"/>
        <v>52.645673751831097</v>
      </c>
      <c r="Y47" s="69">
        <f t="shared" si="41"/>
        <v>44.482294082641602</v>
      </c>
      <c r="Z47" s="69">
        <f t="shared" si="41"/>
        <v>52.690906524658203</v>
      </c>
      <c r="AA47" s="69">
        <f t="shared" si="41"/>
        <v>48.455776214599602</v>
      </c>
      <c r="AB47" s="69">
        <f t="shared" si="41"/>
        <v>52.649948120117202</v>
      </c>
      <c r="AC47" s="69">
        <f t="shared" si="41"/>
        <v>56.365852355957003</v>
      </c>
      <c r="AD47" s="69">
        <f t="shared" si="41"/>
        <v>54.301761627197301</v>
      </c>
      <c r="AE47" s="69">
        <f t="shared" si="41"/>
        <v>54.5425319671631</v>
      </c>
      <c r="AF47" s="69">
        <f t="shared" si="41"/>
        <v>56.807178497314503</v>
      </c>
      <c r="AG47" s="69">
        <f t="shared" si="41"/>
        <v>54.350587844848597</v>
      </c>
      <c r="AH47" s="69">
        <f t="shared" si="41"/>
        <v>57.5626125335693</v>
      </c>
      <c r="AI47" s="79">
        <f t="shared" si="42"/>
        <v>4.2626113891600994</v>
      </c>
      <c r="AJ47" s="68"/>
      <c r="AK47" s="51" t="s">
        <v>95</v>
      </c>
      <c r="AL47" s="52">
        <v>57.099998474121101</v>
      </c>
      <c r="AM47" s="52">
        <v>68.299999237060504</v>
      </c>
      <c r="AN47" s="52">
        <v>79.900001525878906</v>
      </c>
      <c r="AO47" s="52">
        <v>64.300001144409194</v>
      </c>
      <c r="AP47" s="52">
        <v>48.534030914306598</v>
      </c>
      <c r="AQ47" s="52">
        <v>53.507993698120103</v>
      </c>
      <c r="AR47" s="52">
        <v>52.307468414306598</v>
      </c>
      <c r="AS47" s="52">
        <v>59.290332794189503</v>
      </c>
      <c r="AT47" s="52">
        <v>61.101314544677699</v>
      </c>
      <c r="AU47" s="52">
        <v>63.6232013702393</v>
      </c>
      <c r="AV47" s="52">
        <v>57.589845657348597</v>
      </c>
      <c r="AW47" s="52">
        <v>65.453302383422894</v>
      </c>
      <c r="AX47" s="52">
        <v>57.917221069335902</v>
      </c>
      <c r="AY47" s="52">
        <v>63.934249877929702</v>
      </c>
      <c r="AZ47" s="52">
        <v>67.4156303405762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48.599998474121101</v>
      </c>
      <c r="U48" s="66">
        <f t="shared" si="41"/>
        <v>45.950000762939503</v>
      </c>
      <c r="V48" s="66">
        <f t="shared" si="41"/>
        <v>34.200000762939503</v>
      </c>
      <c r="W48" s="66">
        <f t="shared" si="41"/>
        <v>43.949998855590799</v>
      </c>
      <c r="X48" s="66">
        <f t="shared" si="41"/>
        <v>45.623121261596701</v>
      </c>
      <c r="Y48" s="66">
        <f t="shared" si="41"/>
        <v>49.914600372314503</v>
      </c>
      <c r="Z48" s="66">
        <f t="shared" si="41"/>
        <v>44.852607727050803</v>
      </c>
      <c r="AA48" s="66">
        <f t="shared" si="41"/>
        <v>50.859086990356403</v>
      </c>
      <c r="AB48" s="66">
        <f t="shared" si="41"/>
        <v>47.970438003540004</v>
      </c>
      <c r="AC48" s="66">
        <f t="shared" si="41"/>
        <v>51.244457244872997</v>
      </c>
      <c r="AD48" s="66">
        <f t="shared" si="41"/>
        <v>54.285018920898402</v>
      </c>
      <c r="AE48" s="66">
        <f t="shared" si="41"/>
        <v>53.037290573120103</v>
      </c>
      <c r="AF48" s="66">
        <f t="shared" si="41"/>
        <v>53.310691833496101</v>
      </c>
      <c r="AG48" s="66">
        <f t="shared" si="41"/>
        <v>55.217315673828097</v>
      </c>
      <c r="AH48" s="66">
        <f t="shared" si="41"/>
        <v>53.947212219238303</v>
      </c>
      <c r="AI48" s="80">
        <f t="shared" si="42"/>
        <v>5.3472137451172017</v>
      </c>
      <c r="AJ48" s="68"/>
      <c r="AK48" s="51" t="s">
        <v>96</v>
      </c>
      <c r="AL48" s="52">
        <v>63.399999618530302</v>
      </c>
      <c r="AM48" s="52">
        <v>56.949998855590799</v>
      </c>
      <c r="AN48" s="52">
        <v>68.799999237060504</v>
      </c>
      <c r="AO48" s="52">
        <v>78.650001525878906</v>
      </c>
      <c r="AP48" s="52">
        <v>64.426849365234403</v>
      </c>
      <c r="AQ48" s="52">
        <v>50.0228462219238</v>
      </c>
      <c r="AR48" s="52">
        <v>54.687526702880902</v>
      </c>
      <c r="AS48" s="52">
        <v>53.611436843872099</v>
      </c>
      <c r="AT48" s="52">
        <v>60.0400295257568</v>
      </c>
      <c r="AU48" s="52">
        <v>61.906993865966797</v>
      </c>
      <c r="AV48" s="52">
        <v>64.348388671875</v>
      </c>
      <c r="AW48" s="52">
        <v>58.681173324584996</v>
      </c>
      <c r="AX48" s="52">
        <v>66.328903198242202</v>
      </c>
      <c r="AY48" s="52">
        <v>59.275133132934599</v>
      </c>
      <c r="AZ48" s="52">
        <v>65.119222640991197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31.799999237060501</v>
      </c>
      <c r="U49" s="69">
        <f t="shared" si="41"/>
        <v>51.349998474121101</v>
      </c>
      <c r="V49" s="69">
        <f t="shared" si="41"/>
        <v>47.350000381469698</v>
      </c>
      <c r="W49" s="69">
        <f t="shared" si="41"/>
        <v>34.349999427795403</v>
      </c>
      <c r="X49" s="69">
        <f t="shared" si="41"/>
        <v>43.0584106445313</v>
      </c>
      <c r="Y49" s="69">
        <f t="shared" si="41"/>
        <v>44.356998443603501</v>
      </c>
      <c r="Z49" s="69">
        <f t="shared" si="41"/>
        <v>47.912088394165004</v>
      </c>
      <c r="AA49" s="69">
        <f t="shared" si="41"/>
        <v>44.754617691040004</v>
      </c>
      <c r="AB49" s="69">
        <f t="shared" si="41"/>
        <v>49.116420745849602</v>
      </c>
      <c r="AC49" s="69">
        <f t="shared" si="41"/>
        <v>47.267927169799798</v>
      </c>
      <c r="AD49" s="69">
        <f t="shared" si="41"/>
        <v>49.811328887939503</v>
      </c>
      <c r="AE49" s="69">
        <f t="shared" si="41"/>
        <v>52.277984619140597</v>
      </c>
      <c r="AF49" s="69">
        <f t="shared" si="41"/>
        <v>51.652523040771499</v>
      </c>
      <c r="AG49" s="69">
        <f t="shared" si="41"/>
        <v>51.934156417846701</v>
      </c>
      <c r="AH49" s="69">
        <f t="shared" si="41"/>
        <v>53.957817077636697</v>
      </c>
      <c r="AI49" s="79">
        <f t="shared" si="42"/>
        <v>22.157817840576197</v>
      </c>
      <c r="AJ49" s="68"/>
      <c r="AK49" s="51" t="s">
        <v>97</v>
      </c>
      <c r="AL49" s="52">
        <v>59.200000762939503</v>
      </c>
      <c r="AM49" s="52">
        <v>62.899999618530302</v>
      </c>
      <c r="AN49" s="52">
        <v>57.299999237060497</v>
      </c>
      <c r="AO49" s="52">
        <v>67.799999237060504</v>
      </c>
      <c r="AP49" s="52">
        <v>77.090778350830107</v>
      </c>
      <c r="AQ49" s="52">
        <v>64.106620788574205</v>
      </c>
      <c r="AR49" s="52">
        <v>51.0902423858643</v>
      </c>
      <c r="AS49" s="52">
        <v>55.2767848968506</v>
      </c>
      <c r="AT49" s="52">
        <v>54.350988388061502</v>
      </c>
      <c r="AU49" s="52">
        <v>60.227960586547901</v>
      </c>
      <c r="AV49" s="52">
        <v>62.155401229858398</v>
      </c>
      <c r="AW49" s="52">
        <v>64.487628936767607</v>
      </c>
      <c r="AX49" s="52">
        <v>59.184688568115199</v>
      </c>
      <c r="AY49" s="52">
        <v>66.601524353027301</v>
      </c>
      <c r="AZ49" s="52">
        <v>60.150772094726598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38.049999237060497</v>
      </c>
      <c r="U50" s="66">
        <f t="shared" si="41"/>
        <v>29.899999618530298</v>
      </c>
      <c r="V50" s="66">
        <f t="shared" si="41"/>
        <v>51.549999237060497</v>
      </c>
      <c r="W50" s="66">
        <f t="shared" si="41"/>
        <v>42.450000762939503</v>
      </c>
      <c r="X50" s="66">
        <f t="shared" si="41"/>
        <v>36.119522094726598</v>
      </c>
      <c r="Y50" s="66">
        <f t="shared" si="41"/>
        <v>42.174411773681598</v>
      </c>
      <c r="Z50" s="66">
        <f t="shared" si="41"/>
        <v>43.589982986450202</v>
      </c>
      <c r="AA50" s="66">
        <f t="shared" si="41"/>
        <v>46.257007598877003</v>
      </c>
      <c r="AB50" s="66">
        <f t="shared" si="41"/>
        <v>44.4196071624756</v>
      </c>
      <c r="AC50" s="66">
        <f t="shared" si="41"/>
        <v>47.607160568237298</v>
      </c>
      <c r="AD50" s="66">
        <f t="shared" si="41"/>
        <v>46.501749038696303</v>
      </c>
      <c r="AE50" s="66">
        <f t="shared" si="41"/>
        <v>48.494956970214801</v>
      </c>
      <c r="AF50" s="66">
        <f t="shared" si="41"/>
        <v>50.516534805297901</v>
      </c>
      <c r="AG50" s="66">
        <f t="shared" si="41"/>
        <v>50.308835983276403</v>
      </c>
      <c r="AH50" s="66">
        <f t="shared" si="41"/>
        <v>51.031471252441399</v>
      </c>
      <c r="AI50" s="80">
        <f t="shared" si="42"/>
        <v>12.981472015380902</v>
      </c>
      <c r="AJ50" s="68"/>
      <c r="AK50" s="51" t="s">
        <v>98</v>
      </c>
      <c r="AL50" s="52">
        <v>67.499998092651396</v>
      </c>
      <c r="AM50" s="52">
        <v>56.200000762939503</v>
      </c>
      <c r="AN50" s="52">
        <v>65.149999618530302</v>
      </c>
      <c r="AO50" s="52">
        <v>57.799999237060497</v>
      </c>
      <c r="AP50" s="52">
        <v>67.486818313598604</v>
      </c>
      <c r="AQ50" s="52">
        <v>75.722763061523395</v>
      </c>
      <c r="AR50" s="52">
        <v>63.904457092285199</v>
      </c>
      <c r="AS50" s="52">
        <v>52.012336730957003</v>
      </c>
      <c r="AT50" s="52">
        <v>55.759376525878899</v>
      </c>
      <c r="AU50" s="52">
        <v>54.999971389770501</v>
      </c>
      <c r="AV50" s="52">
        <v>60.382301330566399</v>
      </c>
      <c r="AW50" s="52">
        <v>62.374994277954102</v>
      </c>
      <c r="AX50" s="52">
        <v>64.579406738281307</v>
      </c>
      <c r="AY50" s="52">
        <v>59.624744415283203</v>
      </c>
      <c r="AZ50" s="52">
        <v>66.967372894287095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39.149999618530302</v>
      </c>
      <c r="U51" s="69">
        <f t="shared" si="41"/>
        <v>35.950000762939503</v>
      </c>
      <c r="V51" s="69">
        <f t="shared" si="41"/>
        <v>29.799999237060501</v>
      </c>
      <c r="W51" s="69">
        <f t="shared" si="41"/>
        <v>45.049999237060497</v>
      </c>
      <c r="X51" s="69">
        <f t="shared" si="41"/>
        <v>42.3478107452393</v>
      </c>
      <c r="Y51" s="69">
        <f t="shared" si="41"/>
        <v>38.118171691894503</v>
      </c>
      <c r="Z51" s="69">
        <f t="shared" si="41"/>
        <v>42.803211212158203</v>
      </c>
      <c r="AA51" s="69">
        <f t="shared" si="41"/>
        <v>44.036279678344698</v>
      </c>
      <c r="AB51" s="69">
        <f t="shared" si="41"/>
        <v>46.153318405151403</v>
      </c>
      <c r="AC51" s="69">
        <f t="shared" si="41"/>
        <v>45.142229080200202</v>
      </c>
      <c r="AD51" s="69">
        <f t="shared" si="41"/>
        <v>47.580718994140597</v>
      </c>
      <c r="AE51" s="69">
        <f t="shared" si="41"/>
        <v>46.965915679931598</v>
      </c>
      <c r="AF51" s="69">
        <f t="shared" si="41"/>
        <v>48.6136989593506</v>
      </c>
      <c r="AG51" s="69">
        <f t="shared" si="41"/>
        <v>50.326318740844698</v>
      </c>
      <c r="AH51" s="69">
        <f t="shared" si="41"/>
        <v>50.8107204437256</v>
      </c>
      <c r="AI51" s="79">
        <f t="shared" si="42"/>
        <v>11.660720825195298</v>
      </c>
      <c r="AJ51" s="68"/>
      <c r="AK51" s="51" t="s">
        <v>99</v>
      </c>
      <c r="AL51" s="52">
        <v>51.549999237060497</v>
      </c>
      <c r="AM51" s="52">
        <v>64.999998092651396</v>
      </c>
      <c r="AN51" s="52">
        <v>57.200000762939503</v>
      </c>
      <c r="AO51" s="52">
        <v>66.149999618530302</v>
      </c>
      <c r="AP51" s="52">
        <v>57.760618209838903</v>
      </c>
      <c r="AQ51" s="52">
        <v>67.360204696655302</v>
      </c>
      <c r="AR51" s="52">
        <v>74.7579154968262</v>
      </c>
      <c r="AS51" s="52">
        <v>63.838565826416001</v>
      </c>
      <c r="AT51" s="52">
        <v>52.947933197021499</v>
      </c>
      <c r="AU51" s="52">
        <v>56.281669616699197</v>
      </c>
      <c r="AV51" s="52">
        <v>55.707183837890597</v>
      </c>
      <c r="AW51" s="52">
        <v>60.658098220825202</v>
      </c>
      <c r="AX51" s="52">
        <v>62.723499298095703</v>
      </c>
      <c r="AY51" s="52">
        <v>64.787984848022504</v>
      </c>
      <c r="AZ51" s="52">
        <v>60.314252853393597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34.199999809265101</v>
      </c>
      <c r="U52" s="66">
        <f t="shared" si="41"/>
        <v>39.149999618530302</v>
      </c>
      <c r="V52" s="66">
        <f t="shared" si="41"/>
        <v>35.700000762939503</v>
      </c>
      <c r="W52" s="66">
        <f t="shared" si="41"/>
        <v>32.799999237060497</v>
      </c>
      <c r="X52" s="66">
        <f t="shared" si="41"/>
        <v>44.2661743164063</v>
      </c>
      <c r="Y52" s="66">
        <f t="shared" si="41"/>
        <v>42.934608459472699</v>
      </c>
      <c r="Z52" s="66">
        <f t="shared" si="41"/>
        <v>40.3805446624756</v>
      </c>
      <c r="AA52" s="66">
        <f t="shared" si="41"/>
        <v>43.902879714965799</v>
      </c>
      <c r="AB52" s="66">
        <f t="shared" si="41"/>
        <v>45.045303344726598</v>
      </c>
      <c r="AC52" s="66">
        <f t="shared" si="41"/>
        <v>46.805744171142599</v>
      </c>
      <c r="AD52" s="66">
        <f t="shared" si="41"/>
        <v>46.320568084716797</v>
      </c>
      <c r="AE52" s="66">
        <f t="shared" si="41"/>
        <v>48.276819229125998</v>
      </c>
      <c r="AF52" s="66">
        <f t="shared" si="41"/>
        <v>47.997829437255902</v>
      </c>
      <c r="AG52" s="66">
        <f t="shared" si="41"/>
        <v>49.414281845092802</v>
      </c>
      <c r="AH52" s="66">
        <f t="shared" si="41"/>
        <v>51.318376541137702</v>
      </c>
      <c r="AI52" s="80">
        <f t="shared" si="42"/>
        <v>17.118376731872601</v>
      </c>
      <c r="AJ52" s="68"/>
      <c r="AK52" s="51" t="s">
        <v>100</v>
      </c>
      <c r="AL52" s="52">
        <v>40.049999237060497</v>
      </c>
      <c r="AM52" s="52">
        <v>49.549999237060497</v>
      </c>
      <c r="AN52" s="52">
        <v>64.799999237060504</v>
      </c>
      <c r="AO52" s="52">
        <v>60.200000762939503</v>
      </c>
      <c r="AP52" s="52">
        <v>65.777360916137695</v>
      </c>
      <c r="AQ52" s="52">
        <v>57.830131530761697</v>
      </c>
      <c r="AR52" s="52">
        <v>67.402042388916001</v>
      </c>
      <c r="AS52" s="52">
        <v>73.950759887695298</v>
      </c>
      <c r="AT52" s="52">
        <v>63.851821899414098</v>
      </c>
      <c r="AU52" s="52">
        <v>53.855133056640597</v>
      </c>
      <c r="AV52" s="52">
        <v>56.8243732452393</v>
      </c>
      <c r="AW52" s="52">
        <v>56.415288925170898</v>
      </c>
      <c r="AX52" s="52">
        <v>60.987310409545898</v>
      </c>
      <c r="AY52" s="52">
        <v>63.1149997711182</v>
      </c>
      <c r="AZ52" s="52">
        <v>65.187263488769503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41.850000381469698</v>
      </c>
      <c r="U53" s="69">
        <f t="shared" si="41"/>
        <v>34.199998855590799</v>
      </c>
      <c r="V53" s="69">
        <f t="shared" si="41"/>
        <v>40.899999618530302</v>
      </c>
      <c r="W53" s="69">
        <f t="shared" si="41"/>
        <v>38.700000762939503</v>
      </c>
      <c r="X53" s="69">
        <f t="shared" si="41"/>
        <v>36.187187194824197</v>
      </c>
      <c r="Y53" s="69">
        <f t="shared" si="41"/>
        <v>44.713113784790004</v>
      </c>
      <c r="Z53" s="69">
        <f t="shared" si="41"/>
        <v>44.463106155395501</v>
      </c>
      <c r="AA53" s="69">
        <f t="shared" si="41"/>
        <v>42.738000869750998</v>
      </c>
      <c r="AB53" s="69">
        <f t="shared" si="41"/>
        <v>45.542427062988303</v>
      </c>
      <c r="AC53" s="69">
        <f t="shared" si="41"/>
        <v>46.6298923492432</v>
      </c>
      <c r="AD53" s="69">
        <f t="shared" si="41"/>
        <v>48.162921905517599</v>
      </c>
      <c r="AE53" s="69">
        <f t="shared" si="41"/>
        <v>48.014694213867202</v>
      </c>
      <c r="AF53" s="69">
        <f t="shared" si="41"/>
        <v>49.676231384277301</v>
      </c>
      <c r="AG53" s="69">
        <f t="shared" si="41"/>
        <v>49.621173858642599</v>
      </c>
      <c r="AH53" s="69">
        <f t="shared" si="41"/>
        <v>51.268733978271499</v>
      </c>
      <c r="AI53" s="79">
        <f t="shared" si="42"/>
        <v>9.4187335968018004</v>
      </c>
      <c r="AJ53" s="68"/>
      <c r="AK53" s="51" t="s">
        <v>101</v>
      </c>
      <c r="AL53" s="52">
        <v>58.75</v>
      </c>
      <c r="AM53" s="52">
        <v>41.200000762939503</v>
      </c>
      <c r="AN53" s="52">
        <v>50.049999237060497</v>
      </c>
      <c r="AO53" s="52">
        <v>66.049999237060504</v>
      </c>
      <c r="AP53" s="52">
        <v>60.006242752075202</v>
      </c>
      <c r="AQ53" s="52">
        <v>65.242433547973604</v>
      </c>
      <c r="AR53" s="52">
        <v>57.828119277954102</v>
      </c>
      <c r="AS53" s="52">
        <v>67.169935226440401</v>
      </c>
      <c r="AT53" s="52">
        <v>73.024543762207003</v>
      </c>
      <c r="AU53" s="52">
        <v>63.675767898559599</v>
      </c>
      <c r="AV53" s="52">
        <v>54.478649139404297</v>
      </c>
      <c r="AW53" s="52">
        <v>57.159374237060497</v>
      </c>
      <c r="AX53" s="52">
        <v>56.873134613037102</v>
      </c>
      <c r="AY53" s="52">
        <v>61.113437652587898</v>
      </c>
      <c r="AZ53" s="52">
        <v>63.390380859375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42.449998855590799</v>
      </c>
      <c r="U54" s="66">
        <f t="shared" si="41"/>
        <v>34.5</v>
      </c>
      <c r="V54" s="66">
        <f t="shared" si="41"/>
        <v>31.699998855590799</v>
      </c>
      <c r="W54" s="66">
        <f t="shared" si="41"/>
        <v>41.149999618530302</v>
      </c>
      <c r="X54" s="66">
        <f t="shared" si="41"/>
        <v>40.363857269287102</v>
      </c>
      <c r="Y54" s="66">
        <f t="shared" si="41"/>
        <v>38.620563507080099</v>
      </c>
      <c r="Z54" s="66">
        <f t="shared" si="41"/>
        <v>45.410779953002901</v>
      </c>
      <c r="AA54" s="66">
        <f t="shared" si="41"/>
        <v>45.607437133789098</v>
      </c>
      <c r="AB54" s="66">
        <f t="shared" si="41"/>
        <v>44.468215942382798</v>
      </c>
      <c r="AC54" s="66">
        <f t="shared" si="41"/>
        <v>46.773963928222699</v>
      </c>
      <c r="AD54" s="66">
        <f t="shared" si="41"/>
        <v>47.812183380127003</v>
      </c>
      <c r="AE54" s="66">
        <f t="shared" si="41"/>
        <v>49.1774387359619</v>
      </c>
      <c r="AF54" s="66">
        <f t="shared" si="41"/>
        <v>49.264448165893597</v>
      </c>
      <c r="AG54" s="66">
        <f t="shared" si="41"/>
        <v>50.712329864502003</v>
      </c>
      <c r="AH54" s="66">
        <f t="shared" si="41"/>
        <v>51.163192749023402</v>
      </c>
      <c r="AI54" s="80">
        <f t="shared" si="42"/>
        <v>8.713193893432603</v>
      </c>
      <c r="AJ54" s="68"/>
      <c r="AK54" s="51" t="s">
        <v>102</v>
      </c>
      <c r="AL54" s="52">
        <v>66.549999237060504</v>
      </c>
      <c r="AM54" s="52">
        <v>58.25</v>
      </c>
      <c r="AN54" s="52">
        <v>38.450000762939503</v>
      </c>
      <c r="AO54" s="52">
        <v>52.299999237060497</v>
      </c>
      <c r="AP54" s="52">
        <v>65.072130203247099</v>
      </c>
      <c r="AQ54" s="52">
        <v>59.411054611206097</v>
      </c>
      <c r="AR54" s="52">
        <v>64.467739105224595</v>
      </c>
      <c r="AS54" s="52">
        <v>57.482456207275398</v>
      </c>
      <c r="AT54" s="52">
        <v>66.521480560302706</v>
      </c>
      <c r="AU54" s="52">
        <v>71.810222625732393</v>
      </c>
      <c r="AV54" s="52">
        <v>63.148424148559599</v>
      </c>
      <c r="AW54" s="52">
        <v>54.652631759643597</v>
      </c>
      <c r="AX54" s="52">
        <v>57.1277465820313</v>
      </c>
      <c r="AY54" s="52">
        <v>56.9022026062012</v>
      </c>
      <c r="AZ54" s="52">
        <v>60.963123321533203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29.149999618530298</v>
      </c>
      <c r="U55" s="71">
        <f t="shared" si="41"/>
        <v>38.049999237060497</v>
      </c>
      <c r="V55" s="71">
        <f t="shared" si="41"/>
        <v>38.099998474121101</v>
      </c>
      <c r="W55" s="71">
        <f t="shared" si="41"/>
        <v>34.849998474121101</v>
      </c>
      <c r="X55" s="71">
        <f t="shared" si="41"/>
        <v>42.579418182372997</v>
      </c>
      <c r="Y55" s="71">
        <f t="shared" si="41"/>
        <v>42.214315414428697</v>
      </c>
      <c r="Z55" s="71">
        <f t="shared" si="41"/>
        <v>41.187845230102504</v>
      </c>
      <c r="AA55" s="71">
        <f t="shared" si="41"/>
        <v>46.641120910644503</v>
      </c>
      <c r="AB55" s="71">
        <f t="shared" si="41"/>
        <v>47.085557937622099</v>
      </c>
      <c r="AC55" s="71">
        <f t="shared" si="41"/>
        <v>46.374982833862298</v>
      </c>
      <c r="AD55" s="71">
        <f t="shared" si="41"/>
        <v>48.342584609985401</v>
      </c>
      <c r="AE55" s="71">
        <f t="shared" si="41"/>
        <v>49.351972579956097</v>
      </c>
      <c r="AF55" s="71">
        <f t="shared" si="41"/>
        <v>50.614231109619098</v>
      </c>
      <c r="AG55" s="71">
        <f t="shared" si="41"/>
        <v>50.863945007324197</v>
      </c>
      <c r="AH55" s="71">
        <f t="shared" si="41"/>
        <v>52.498044967651403</v>
      </c>
      <c r="AI55" s="87">
        <f t="shared" si="42"/>
        <v>23.348045349121104</v>
      </c>
      <c r="AJ55" s="68"/>
      <c r="AK55" s="51" t="s">
        <v>103</v>
      </c>
      <c r="AL55" s="52">
        <v>51.049999237060497</v>
      </c>
      <c r="AM55" s="52">
        <v>60.549999237060497</v>
      </c>
      <c r="AN55" s="52">
        <v>52.5</v>
      </c>
      <c r="AO55" s="52">
        <v>34.450000762939503</v>
      </c>
      <c r="AP55" s="52">
        <v>51.861494064331097</v>
      </c>
      <c r="AQ55" s="52">
        <v>63.793148040771499</v>
      </c>
      <c r="AR55" s="52">
        <v>58.536808013916001</v>
      </c>
      <c r="AS55" s="52">
        <v>63.339239120483398</v>
      </c>
      <c r="AT55" s="52">
        <v>56.766519546508803</v>
      </c>
      <c r="AU55" s="52">
        <v>65.468162536621094</v>
      </c>
      <c r="AV55" s="52">
        <v>70.279464721679702</v>
      </c>
      <c r="AW55" s="52">
        <v>62.234893798828097</v>
      </c>
      <c r="AX55" s="52">
        <v>54.378927230834996</v>
      </c>
      <c r="AY55" s="52">
        <v>56.669990539550803</v>
      </c>
      <c r="AZ55" s="52">
        <v>56.588146209716797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619.64999485015846</v>
      </c>
      <c r="U56" s="75">
        <f t="shared" ref="U56:AI56" si="44">SUM(U42:U55)</f>
        <v>615.79999732971203</v>
      </c>
      <c r="V56" s="75">
        <f t="shared" si="44"/>
        <v>621.29999351501453</v>
      </c>
      <c r="W56" s="75">
        <f t="shared" si="44"/>
        <v>617.74999332427967</v>
      </c>
      <c r="X56" s="75">
        <f t="shared" si="44"/>
        <v>647.28049659729027</v>
      </c>
      <c r="Y56" s="75">
        <f t="shared" si="44"/>
        <v>659.83257865905773</v>
      </c>
      <c r="Z56" s="75">
        <f t="shared" si="44"/>
        <v>676.17252922058105</v>
      </c>
      <c r="AA56" s="75">
        <f t="shared" si="44"/>
        <v>694.96885490417469</v>
      </c>
      <c r="AB56" s="75">
        <f t="shared" si="44"/>
        <v>701.36169052124023</v>
      </c>
      <c r="AC56" s="75">
        <f t="shared" si="44"/>
        <v>715.32568168640125</v>
      </c>
      <c r="AD56" s="75">
        <f t="shared" si="44"/>
        <v>731.33002281188965</v>
      </c>
      <c r="AE56" s="75">
        <f t="shared" si="44"/>
        <v>739.72305297851551</v>
      </c>
      <c r="AF56" s="75">
        <f t="shared" si="44"/>
        <v>748.72307777404797</v>
      </c>
      <c r="AG56" s="75">
        <f t="shared" si="44"/>
        <v>759.49194145202637</v>
      </c>
      <c r="AH56" s="75">
        <f t="shared" si="44"/>
        <v>772.62491989135719</v>
      </c>
      <c r="AI56" s="69">
        <f t="shared" si="44"/>
        <v>152.97492504119867</v>
      </c>
      <c r="AJ56" s="76"/>
      <c r="AK56" s="51" t="s">
        <v>104</v>
      </c>
      <c r="AL56" s="52">
        <v>51.399999618530302</v>
      </c>
      <c r="AM56" s="52">
        <v>51.299999237060497</v>
      </c>
      <c r="AN56" s="52">
        <v>59.799999237060497</v>
      </c>
      <c r="AO56" s="52">
        <v>55.5</v>
      </c>
      <c r="AP56" s="52">
        <v>35.145034790039098</v>
      </c>
      <c r="AQ56" s="52">
        <v>51.5333442687988</v>
      </c>
      <c r="AR56" s="52">
        <v>62.814121246337898</v>
      </c>
      <c r="AS56" s="52">
        <v>57.824466705322301</v>
      </c>
      <c r="AT56" s="52">
        <v>62.413347244262702</v>
      </c>
      <c r="AU56" s="52">
        <v>56.176454544067397</v>
      </c>
      <c r="AV56" s="52">
        <v>64.601409912109403</v>
      </c>
      <c r="AW56" s="52">
        <v>69.005626678466797</v>
      </c>
      <c r="AX56" s="52">
        <v>61.486444473266602</v>
      </c>
      <c r="AY56" s="52">
        <v>54.1721000671387</v>
      </c>
      <c r="AZ56" s="52">
        <v>56.386804580688498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36.299999237060497</v>
      </c>
      <c r="U57" s="66">
        <f t="shared" ref="U57:AH66" si="45">AM34</f>
        <v>36.899999618530302</v>
      </c>
      <c r="V57" s="66">
        <f t="shared" si="45"/>
        <v>42.899999618530302</v>
      </c>
      <c r="W57" s="66">
        <f t="shared" si="45"/>
        <v>37.25</v>
      </c>
      <c r="X57" s="66">
        <f t="shared" si="45"/>
        <v>37.601579666137702</v>
      </c>
      <c r="Y57" s="66">
        <f t="shared" si="45"/>
        <v>44.180831909179702</v>
      </c>
      <c r="Z57" s="66">
        <f t="shared" si="45"/>
        <v>44.382730484008803</v>
      </c>
      <c r="AA57" s="66">
        <f t="shared" si="45"/>
        <v>43.5683784484863</v>
      </c>
      <c r="AB57" s="66">
        <f t="shared" si="45"/>
        <v>48.152061462402301</v>
      </c>
      <c r="AC57" s="66">
        <f t="shared" si="45"/>
        <v>48.7122192382813</v>
      </c>
      <c r="AD57" s="66">
        <f t="shared" si="45"/>
        <v>48.337528228759801</v>
      </c>
      <c r="AE57" s="66">
        <f t="shared" si="45"/>
        <v>50.058393478393597</v>
      </c>
      <c r="AF57" s="66">
        <f t="shared" si="45"/>
        <v>51.0662326812744</v>
      </c>
      <c r="AG57" s="66">
        <f t="shared" si="45"/>
        <v>52.249320983886697</v>
      </c>
      <c r="AH57" s="66">
        <f t="shared" si="45"/>
        <v>52.940444946289098</v>
      </c>
      <c r="AI57" s="78">
        <f t="shared" ref="AI57:AI66" si="46">AH57-T57</f>
        <v>16.640445709228601</v>
      </c>
      <c r="AJ57" s="68"/>
      <c r="AK57" s="51" t="s">
        <v>105</v>
      </c>
      <c r="AL57" s="52">
        <v>32</v>
      </c>
      <c r="AM57" s="52">
        <v>52.649999618530302</v>
      </c>
      <c r="AN57" s="52">
        <v>49.549999237060497</v>
      </c>
      <c r="AO57" s="52">
        <v>58.799999237060497</v>
      </c>
      <c r="AP57" s="52">
        <v>54.579385757446303</v>
      </c>
      <c r="AQ57" s="52">
        <v>35.671298980712898</v>
      </c>
      <c r="AR57" s="52">
        <v>51.181831359863303</v>
      </c>
      <c r="AS57" s="52">
        <v>61.750280380249002</v>
      </c>
      <c r="AT57" s="52">
        <v>57.075159072875998</v>
      </c>
      <c r="AU57" s="52">
        <v>61.397678375244098</v>
      </c>
      <c r="AV57" s="52">
        <v>55.455980300903299</v>
      </c>
      <c r="AW57" s="52">
        <v>63.646980285644503</v>
      </c>
      <c r="AX57" s="52">
        <v>67.646415710449205</v>
      </c>
      <c r="AY57" s="52">
        <v>60.609512329101598</v>
      </c>
      <c r="AZ57" s="52">
        <v>53.916213989257798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38.149999618530302</v>
      </c>
      <c r="U58" s="69">
        <f t="shared" si="45"/>
        <v>39.449998855590799</v>
      </c>
      <c r="V58" s="69">
        <f t="shared" si="45"/>
        <v>42.549999237060497</v>
      </c>
      <c r="W58" s="69">
        <f t="shared" si="45"/>
        <v>43.899999618530302</v>
      </c>
      <c r="X58" s="69">
        <f t="shared" si="45"/>
        <v>39.666465759277301</v>
      </c>
      <c r="Y58" s="69">
        <f t="shared" si="45"/>
        <v>40.388050079345703</v>
      </c>
      <c r="Z58" s="69">
        <f t="shared" si="45"/>
        <v>46.375303268432603</v>
      </c>
      <c r="AA58" s="69">
        <f t="shared" si="45"/>
        <v>46.770360946655302</v>
      </c>
      <c r="AB58" s="69">
        <f t="shared" si="45"/>
        <v>46.101568222045898</v>
      </c>
      <c r="AC58" s="69">
        <f t="shared" si="45"/>
        <v>50.082679748535199</v>
      </c>
      <c r="AD58" s="69">
        <f t="shared" si="45"/>
        <v>50.705329895019503</v>
      </c>
      <c r="AE58" s="69">
        <f t="shared" si="45"/>
        <v>50.5894260406494</v>
      </c>
      <c r="AF58" s="69">
        <f t="shared" si="45"/>
        <v>52.1466064453125</v>
      </c>
      <c r="AG58" s="69">
        <f t="shared" si="45"/>
        <v>53.156126022338903</v>
      </c>
      <c r="AH58" s="69">
        <f t="shared" si="45"/>
        <v>54.5967826843262</v>
      </c>
      <c r="AI58" s="79">
        <f t="shared" si="46"/>
        <v>16.446783065795898</v>
      </c>
      <c r="AJ58" s="68"/>
      <c r="AK58" s="51" t="s">
        <v>106</v>
      </c>
      <c r="AL58" s="52">
        <v>47.149999618530302</v>
      </c>
      <c r="AM58" s="52">
        <v>31.75</v>
      </c>
      <c r="AN58" s="52">
        <v>51.899999618530302</v>
      </c>
      <c r="AO58" s="52">
        <v>46.549999237060497</v>
      </c>
      <c r="AP58" s="52">
        <v>57.6963596343994</v>
      </c>
      <c r="AQ58" s="52">
        <v>53.9874362945557</v>
      </c>
      <c r="AR58" s="52">
        <v>36.425430297851598</v>
      </c>
      <c r="AS58" s="52">
        <v>51.088098526000998</v>
      </c>
      <c r="AT58" s="52">
        <v>61.001026153564503</v>
      </c>
      <c r="AU58" s="52">
        <v>56.613822937011697</v>
      </c>
      <c r="AV58" s="52">
        <v>60.7099418640137</v>
      </c>
      <c r="AW58" s="52">
        <v>55.053585052490199</v>
      </c>
      <c r="AX58" s="52">
        <v>63.019029617309599</v>
      </c>
      <c r="AY58" s="52">
        <v>66.674800872802706</v>
      </c>
      <c r="AZ58" s="52">
        <v>60.167720794677699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43.899999618530302</v>
      </c>
      <c r="U59" s="66">
        <f t="shared" si="45"/>
        <v>36.149999618530302</v>
      </c>
      <c r="V59" s="66">
        <f t="shared" si="45"/>
        <v>38.299999237060497</v>
      </c>
      <c r="W59" s="66">
        <f t="shared" si="45"/>
        <v>44.799999237060497</v>
      </c>
      <c r="X59" s="66">
        <f t="shared" si="45"/>
        <v>45.536432266235401</v>
      </c>
      <c r="Y59" s="66">
        <f t="shared" si="45"/>
        <v>42.093729019165004</v>
      </c>
      <c r="Z59" s="66">
        <f t="shared" si="45"/>
        <v>43.302421569824197</v>
      </c>
      <c r="AA59" s="66">
        <f t="shared" si="45"/>
        <v>48.634807586669901</v>
      </c>
      <c r="AB59" s="66">
        <f t="shared" si="45"/>
        <v>49.173618316650398</v>
      </c>
      <c r="AC59" s="66">
        <f t="shared" si="45"/>
        <v>48.630022048950202</v>
      </c>
      <c r="AD59" s="66">
        <f t="shared" si="45"/>
        <v>52.154010772705099</v>
      </c>
      <c r="AE59" s="66">
        <f t="shared" si="45"/>
        <v>52.8413181304932</v>
      </c>
      <c r="AF59" s="66">
        <f t="shared" si="45"/>
        <v>52.923406600952099</v>
      </c>
      <c r="AG59" s="66">
        <f t="shared" si="45"/>
        <v>54.360324859619098</v>
      </c>
      <c r="AH59" s="66">
        <f t="shared" si="45"/>
        <v>55.670276641845703</v>
      </c>
      <c r="AI59" s="80">
        <f t="shared" si="46"/>
        <v>11.770277023315401</v>
      </c>
      <c r="AJ59" s="68"/>
      <c r="AK59" s="51" t="s">
        <v>107</v>
      </c>
      <c r="AL59" s="52">
        <v>44.600000381469698</v>
      </c>
      <c r="AM59" s="52">
        <v>46.399999618530302</v>
      </c>
      <c r="AN59" s="52">
        <v>33.5</v>
      </c>
      <c r="AO59" s="52">
        <v>52.299999237060497</v>
      </c>
      <c r="AP59" s="52">
        <v>46.494415283203097</v>
      </c>
      <c r="AQ59" s="52">
        <v>56.728540420532198</v>
      </c>
      <c r="AR59" s="52">
        <v>53.553577423095703</v>
      </c>
      <c r="AS59" s="52">
        <v>37.1795463562012</v>
      </c>
      <c r="AT59" s="52">
        <v>51.045139312744098</v>
      </c>
      <c r="AU59" s="52">
        <v>60.3213405609131</v>
      </c>
      <c r="AV59" s="52">
        <v>56.221269607543903</v>
      </c>
      <c r="AW59" s="52">
        <v>60.093797683715799</v>
      </c>
      <c r="AX59" s="52">
        <v>54.741250991821303</v>
      </c>
      <c r="AY59" s="52">
        <v>62.464971542358398</v>
      </c>
      <c r="AZ59" s="52">
        <v>65.896484375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35.199999809265101</v>
      </c>
      <c r="U60" s="69">
        <f t="shared" si="45"/>
        <v>47.649999618530302</v>
      </c>
      <c r="V60" s="69">
        <f t="shared" si="45"/>
        <v>31.649999618530298</v>
      </c>
      <c r="W60" s="69">
        <f t="shared" si="45"/>
        <v>40.949998855590799</v>
      </c>
      <c r="X60" s="69">
        <f t="shared" si="45"/>
        <v>46.396242141723597</v>
      </c>
      <c r="Y60" s="69">
        <f t="shared" si="45"/>
        <v>47.351469039916999</v>
      </c>
      <c r="Z60" s="69">
        <f t="shared" si="45"/>
        <v>44.6803302764893</v>
      </c>
      <c r="AA60" s="69">
        <f t="shared" si="45"/>
        <v>46.026937484741197</v>
      </c>
      <c r="AB60" s="69">
        <f t="shared" si="45"/>
        <v>50.911281585693402</v>
      </c>
      <c r="AC60" s="69">
        <f t="shared" si="45"/>
        <v>51.546310424804702</v>
      </c>
      <c r="AD60" s="69">
        <f t="shared" si="45"/>
        <v>51.104682922363303</v>
      </c>
      <c r="AE60" s="69">
        <f t="shared" si="45"/>
        <v>54.285423278808601</v>
      </c>
      <c r="AF60" s="69">
        <f t="shared" si="45"/>
        <v>55.042922973632798</v>
      </c>
      <c r="AG60" s="69">
        <f t="shared" si="45"/>
        <v>55.267623901367202</v>
      </c>
      <c r="AH60" s="69">
        <f t="shared" si="45"/>
        <v>56.901319503784201</v>
      </c>
      <c r="AI60" s="79">
        <f t="shared" si="46"/>
        <v>21.7013196945191</v>
      </c>
      <c r="AJ60" s="68"/>
      <c r="AK60" s="51" t="s">
        <v>108</v>
      </c>
      <c r="AL60" s="52">
        <v>40.649999618530302</v>
      </c>
      <c r="AM60" s="52">
        <v>41.100000381469698</v>
      </c>
      <c r="AN60" s="52">
        <v>49.899999618530302</v>
      </c>
      <c r="AO60" s="52">
        <v>30.5</v>
      </c>
      <c r="AP60" s="52">
        <v>52.258367538452099</v>
      </c>
      <c r="AQ60" s="52">
        <v>46.8568439483643</v>
      </c>
      <c r="AR60" s="52">
        <v>56.439033508300803</v>
      </c>
      <c r="AS60" s="52">
        <v>53.6011447906494</v>
      </c>
      <c r="AT60" s="52">
        <v>38.2541408538818</v>
      </c>
      <c r="AU60" s="52">
        <v>51.4312553405762</v>
      </c>
      <c r="AV60" s="52">
        <v>60.178722381591797</v>
      </c>
      <c r="AW60" s="52">
        <v>56.303749084472699</v>
      </c>
      <c r="AX60" s="52">
        <v>60.015953063964801</v>
      </c>
      <c r="AY60" s="52">
        <v>54.959907531738303</v>
      </c>
      <c r="AZ60" s="52">
        <v>62.543905258178697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50.299999237060497</v>
      </c>
      <c r="U61" s="66">
        <f t="shared" si="45"/>
        <v>38.849998474121101</v>
      </c>
      <c r="V61" s="66">
        <f t="shared" si="45"/>
        <v>50.899999618530302</v>
      </c>
      <c r="W61" s="66">
        <f t="shared" si="45"/>
        <v>32.300000190734899</v>
      </c>
      <c r="X61" s="66">
        <f t="shared" si="45"/>
        <v>43.539625167846701</v>
      </c>
      <c r="Y61" s="66">
        <f t="shared" si="45"/>
        <v>48.476312637329102</v>
      </c>
      <c r="Z61" s="66">
        <f t="shared" si="45"/>
        <v>49.8384494781494</v>
      </c>
      <c r="AA61" s="66">
        <f t="shared" si="45"/>
        <v>47.506696701049798</v>
      </c>
      <c r="AB61" s="66">
        <f t="shared" si="45"/>
        <v>48.991859436035199</v>
      </c>
      <c r="AC61" s="66">
        <f t="shared" si="45"/>
        <v>53.583360671997099</v>
      </c>
      <c r="AD61" s="66">
        <f t="shared" si="45"/>
        <v>54.267061233520501</v>
      </c>
      <c r="AE61" s="66">
        <f t="shared" si="45"/>
        <v>53.9216403961182</v>
      </c>
      <c r="AF61" s="66">
        <f t="shared" si="45"/>
        <v>56.861124038696303</v>
      </c>
      <c r="AG61" s="66">
        <f t="shared" si="45"/>
        <v>57.698194503784201</v>
      </c>
      <c r="AH61" s="66">
        <f t="shared" si="45"/>
        <v>58.290136337280302</v>
      </c>
      <c r="AI61" s="80">
        <f t="shared" si="46"/>
        <v>7.9901371002198047</v>
      </c>
      <c r="AJ61" s="68"/>
      <c r="AK61" s="51" t="s">
        <v>109</v>
      </c>
      <c r="AL61" s="52">
        <v>54.75</v>
      </c>
      <c r="AM61" s="52">
        <v>45.149999618530302</v>
      </c>
      <c r="AN61" s="52">
        <v>42.600000381469698</v>
      </c>
      <c r="AO61" s="52">
        <v>49.649999618530302</v>
      </c>
      <c r="AP61" s="52">
        <v>31.651126861572301</v>
      </c>
      <c r="AQ61" s="52">
        <v>52.565284729003899</v>
      </c>
      <c r="AR61" s="52">
        <v>47.5825004577637</v>
      </c>
      <c r="AS61" s="52">
        <v>56.562557220458999</v>
      </c>
      <c r="AT61" s="52">
        <v>53.992748260497997</v>
      </c>
      <c r="AU61" s="52">
        <v>39.537586212158203</v>
      </c>
      <c r="AV61" s="52">
        <v>52.117181777954102</v>
      </c>
      <c r="AW61" s="52">
        <v>60.4292182922363</v>
      </c>
      <c r="AX61" s="52">
        <v>56.739601135253899</v>
      </c>
      <c r="AY61" s="52">
        <v>60.331607818603501</v>
      </c>
      <c r="AZ61" s="52">
        <v>55.640560150146499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46.450000762939503</v>
      </c>
      <c r="U62" s="69">
        <f t="shared" si="45"/>
        <v>45.299999237060497</v>
      </c>
      <c r="V62" s="69">
        <f t="shared" si="45"/>
        <v>41.199998855590799</v>
      </c>
      <c r="W62" s="69">
        <f t="shared" si="45"/>
        <v>50.799999237060497</v>
      </c>
      <c r="X62" s="69">
        <f t="shared" si="45"/>
        <v>36.170806884765597</v>
      </c>
      <c r="Y62" s="69">
        <f t="shared" si="45"/>
        <v>46.158018112182603</v>
      </c>
      <c r="Z62" s="69">
        <f t="shared" si="45"/>
        <v>50.892055511474602</v>
      </c>
      <c r="AA62" s="69">
        <f t="shared" si="45"/>
        <v>52.350643157958999</v>
      </c>
      <c r="AB62" s="69">
        <f t="shared" si="45"/>
        <v>50.326929092407198</v>
      </c>
      <c r="AC62" s="69">
        <f t="shared" si="45"/>
        <v>51.890211105346701</v>
      </c>
      <c r="AD62" s="69">
        <f t="shared" si="45"/>
        <v>56.253965377807603</v>
      </c>
      <c r="AE62" s="69">
        <f t="shared" si="45"/>
        <v>56.983549118041999</v>
      </c>
      <c r="AF62" s="69">
        <f t="shared" si="45"/>
        <v>56.728960037231403</v>
      </c>
      <c r="AG62" s="69">
        <f t="shared" si="45"/>
        <v>59.487899780273402</v>
      </c>
      <c r="AH62" s="69">
        <f t="shared" si="45"/>
        <v>60.641315460205099</v>
      </c>
      <c r="AI62" s="79">
        <f t="shared" si="46"/>
        <v>14.191314697265597</v>
      </c>
      <c r="AJ62" s="68"/>
      <c r="AK62" s="51" t="s">
        <v>110</v>
      </c>
      <c r="AL62" s="52">
        <v>38.899999618530302</v>
      </c>
      <c r="AM62" s="52">
        <v>54.5</v>
      </c>
      <c r="AN62" s="52">
        <v>47.149999618530302</v>
      </c>
      <c r="AO62" s="52">
        <v>41.600000381469698</v>
      </c>
      <c r="AP62" s="52">
        <v>49.666810989379897</v>
      </c>
      <c r="AQ62" s="52">
        <v>32.637747764587402</v>
      </c>
      <c r="AR62" s="52">
        <v>52.755661010742202</v>
      </c>
      <c r="AS62" s="52">
        <v>48.114866256713903</v>
      </c>
      <c r="AT62" s="52">
        <v>56.473793029785199</v>
      </c>
      <c r="AU62" s="52">
        <v>54.197235107421903</v>
      </c>
      <c r="AV62" s="52">
        <v>40.611959457397496</v>
      </c>
      <c r="AW62" s="52">
        <v>52.601375579833999</v>
      </c>
      <c r="AX62" s="52">
        <v>60.484291076660199</v>
      </c>
      <c r="AY62" s="52">
        <v>57.000066757202099</v>
      </c>
      <c r="AZ62" s="52">
        <v>60.529693603515597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52.449998855590799</v>
      </c>
      <c r="U63" s="66">
        <f t="shared" si="45"/>
        <v>49.600000381469698</v>
      </c>
      <c r="V63" s="66">
        <f t="shared" si="45"/>
        <v>49.299999237060497</v>
      </c>
      <c r="W63" s="66">
        <f t="shared" si="45"/>
        <v>42.699998855590799</v>
      </c>
      <c r="X63" s="66">
        <f t="shared" si="45"/>
        <v>53.023414611816399</v>
      </c>
      <c r="Y63" s="66">
        <f t="shared" si="45"/>
        <v>39.902873992919901</v>
      </c>
      <c r="Z63" s="66">
        <f t="shared" si="45"/>
        <v>49.150350570678697</v>
      </c>
      <c r="AA63" s="66">
        <f t="shared" si="45"/>
        <v>53.576587677002003</v>
      </c>
      <c r="AB63" s="66">
        <f t="shared" si="45"/>
        <v>55.117418289184599</v>
      </c>
      <c r="AC63" s="66">
        <f t="shared" si="45"/>
        <v>53.347959518432603</v>
      </c>
      <c r="AD63" s="66">
        <f t="shared" si="45"/>
        <v>54.963758468627901</v>
      </c>
      <c r="AE63" s="66">
        <f t="shared" si="45"/>
        <v>59.159385681152301</v>
      </c>
      <c r="AF63" s="66">
        <f t="shared" si="45"/>
        <v>59.950019836425803</v>
      </c>
      <c r="AG63" s="66">
        <f t="shared" si="45"/>
        <v>59.768150329589801</v>
      </c>
      <c r="AH63" s="66">
        <f t="shared" si="45"/>
        <v>62.6416339874268</v>
      </c>
      <c r="AI63" s="80">
        <f t="shared" si="46"/>
        <v>10.191635131836001</v>
      </c>
      <c r="AJ63" s="68"/>
      <c r="AK63" s="51" t="s">
        <v>111</v>
      </c>
      <c r="AL63" s="52">
        <v>42.100000381469698</v>
      </c>
      <c r="AM63" s="52">
        <v>40.050000190734899</v>
      </c>
      <c r="AN63" s="52">
        <v>52.850000381469698</v>
      </c>
      <c r="AO63" s="52">
        <v>47.649999618530302</v>
      </c>
      <c r="AP63" s="52">
        <v>41.874179840087898</v>
      </c>
      <c r="AQ63" s="52">
        <v>49.633069992065401</v>
      </c>
      <c r="AR63" s="52">
        <v>33.558610916137702</v>
      </c>
      <c r="AS63" s="52">
        <v>52.8600559234619</v>
      </c>
      <c r="AT63" s="52">
        <v>48.5492458343506</v>
      </c>
      <c r="AU63" s="52">
        <v>56.301107406616197</v>
      </c>
      <c r="AV63" s="52">
        <v>54.313522338867202</v>
      </c>
      <c r="AW63" s="52">
        <v>41.536252975463903</v>
      </c>
      <c r="AX63" s="52">
        <v>52.990095138549798</v>
      </c>
      <c r="AY63" s="52">
        <v>60.465522766113303</v>
      </c>
      <c r="AZ63" s="52">
        <v>57.265174865722699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45.199998855590799</v>
      </c>
      <c r="U64" s="69">
        <f t="shared" si="45"/>
        <v>53.699998855590799</v>
      </c>
      <c r="V64" s="69">
        <f t="shared" si="45"/>
        <v>55.25</v>
      </c>
      <c r="W64" s="69">
        <f t="shared" si="45"/>
        <v>54.049999237060497</v>
      </c>
      <c r="X64" s="69">
        <f t="shared" si="45"/>
        <v>45.389499664306598</v>
      </c>
      <c r="Y64" s="69">
        <f t="shared" si="45"/>
        <v>55.141180038452099</v>
      </c>
      <c r="Z64" s="69">
        <f t="shared" si="45"/>
        <v>43.381832122802699</v>
      </c>
      <c r="AA64" s="69">
        <f t="shared" si="45"/>
        <v>51.915367126464801</v>
      </c>
      <c r="AB64" s="69">
        <f t="shared" si="45"/>
        <v>56.1344890594482</v>
      </c>
      <c r="AC64" s="69">
        <f t="shared" si="45"/>
        <v>57.695960998535199</v>
      </c>
      <c r="AD64" s="69">
        <f t="shared" si="45"/>
        <v>56.150171279907198</v>
      </c>
      <c r="AE64" s="69">
        <f t="shared" si="45"/>
        <v>57.801736831665004</v>
      </c>
      <c r="AF64" s="69">
        <f t="shared" si="45"/>
        <v>61.868301391601598</v>
      </c>
      <c r="AG64" s="69">
        <f t="shared" si="45"/>
        <v>62.7279052734375</v>
      </c>
      <c r="AH64" s="69">
        <f t="shared" si="45"/>
        <v>62.811052322387702</v>
      </c>
      <c r="AI64" s="79">
        <f t="shared" si="46"/>
        <v>17.611053466796903</v>
      </c>
      <c r="AJ64" s="68"/>
      <c r="AK64" s="51" t="s">
        <v>112</v>
      </c>
      <c r="AL64" s="52">
        <v>50.099998474121101</v>
      </c>
      <c r="AM64" s="52">
        <v>38.850000381469698</v>
      </c>
      <c r="AN64" s="52">
        <v>38.399999618530302</v>
      </c>
      <c r="AO64" s="52">
        <v>50.850000381469698</v>
      </c>
      <c r="AP64" s="52">
        <v>47.4228839874268</v>
      </c>
      <c r="AQ64" s="52">
        <v>41.952472686767599</v>
      </c>
      <c r="AR64" s="52">
        <v>49.4619331359863</v>
      </c>
      <c r="AS64" s="52">
        <v>34.213218688964801</v>
      </c>
      <c r="AT64" s="52">
        <v>52.758405685424798</v>
      </c>
      <c r="AU64" s="52">
        <v>48.764556884765597</v>
      </c>
      <c r="AV64" s="52">
        <v>55.908351898193402</v>
      </c>
      <c r="AW64" s="52">
        <v>54.208253860473597</v>
      </c>
      <c r="AX64" s="52">
        <v>42.205284118652301</v>
      </c>
      <c r="AY64" s="52">
        <v>53.152204513549798</v>
      </c>
      <c r="AZ64" s="52">
        <v>60.314651489257798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50.100000381469698</v>
      </c>
      <c r="U65" s="66">
        <f t="shared" si="45"/>
        <v>43.949998855590799</v>
      </c>
      <c r="V65" s="66">
        <f t="shared" si="45"/>
        <v>55.349998474121101</v>
      </c>
      <c r="W65" s="66">
        <f t="shared" si="45"/>
        <v>54.5</v>
      </c>
      <c r="X65" s="66">
        <f t="shared" si="45"/>
        <v>56.2944011688232</v>
      </c>
      <c r="Y65" s="66">
        <f t="shared" si="45"/>
        <v>48.096912384033203</v>
      </c>
      <c r="Z65" s="66">
        <f t="shared" si="45"/>
        <v>57.515285491943402</v>
      </c>
      <c r="AA65" s="66">
        <f t="shared" si="45"/>
        <v>46.673936843872099</v>
      </c>
      <c r="AB65" s="66">
        <f t="shared" si="45"/>
        <v>54.696447372436502</v>
      </c>
      <c r="AC65" s="66">
        <f t="shared" si="45"/>
        <v>58.76123046875</v>
      </c>
      <c r="AD65" s="66">
        <f t="shared" si="45"/>
        <v>60.321081161499002</v>
      </c>
      <c r="AE65" s="66">
        <f t="shared" si="45"/>
        <v>58.959089279174798</v>
      </c>
      <c r="AF65" s="66">
        <f t="shared" si="45"/>
        <v>60.659328460693402</v>
      </c>
      <c r="AG65" s="66">
        <f t="shared" si="45"/>
        <v>64.6262397766113</v>
      </c>
      <c r="AH65" s="66">
        <f t="shared" si="45"/>
        <v>65.767429351806598</v>
      </c>
      <c r="AI65" s="80">
        <f t="shared" si="46"/>
        <v>15.6674289703369</v>
      </c>
      <c r="AJ65" s="68"/>
      <c r="AK65" s="51" t="s">
        <v>113</v>
      </c>
      <c r="AL65" s="52">
        <v>42.600000381469698</v>
      </c>
      <c r="AM65" s="52">
        <v>50.099998474121101</v>
      </c>
      <c r="AN65" s="52">
        <v>38.600000381469698</v>
      </c>
      <c r="AO65" s="52">
        <v>37.149999618530302</v>
      </c>
      <c r="AP65" s="52">
        <v>50.872444152832003</v>
      </c>
      <c r="AQ65" s="52">
        <v>47.481267929077099</v>
      </c>
      <c r="AR65" s="52">
        <v>42.265602111816399</v>
      </c>
      <c r="AS65" s="52">
        <v>49.505779266357401</v>
      </c>
      <c r="AT65" s="52">
        <v>34.954427719116197</v>
      </c>
      <c r="AU65" s="52">
        <v>52.9159832000732</v>
      </c>
      <c r="AV65" s="52">
        <v>49.184412002563498</v>
      </c>
      <c r="AW65" s="52">
        <v>55.831584930419901</v>
      </c>
      <c r="AX65" s="52">
        <v>54.349399566650398</v>
      </c>
      <c r="AY65" s="52">
        <v>43.014205932617202</v>
      </c>
      <c r="AZ65" s="52">
        <v>53.6212158203125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43.100000381469698</v>
      </c>
      <c r="U66" s="71">
        <f t="shared" si="45"/>
        <v>52.600000381469698</v>
      </c>
      <c r="V66" s="71">
        <f t="shared" si="45"/>
        <v>46.199998855590799</v>
      </c>
      <c r="W66" s="71">
        <f t="shared" si="45"/>
        <v>54.849998474121101</v>
      </c>
      <c r="X66" s="71">
        <f t="shared" si="45"/>
        <v>56.142786026000998</v>
      </c>
      <c r="Y66" s="71">
        <f t="shared" si="45"/>
        <v>58.353857040405302</v>
      </c>
      <c r="Z66" s="71">
        <f t="shared" si="45"/>
        <v>50.7080402374268</v>
      </c>
      <c r="AA66" s="71">
        <f t="shared" si="45"/>
        <v>59.650077819824197</v>
      </c>
      <c r="AB66" s="71">
        <f t="shared" si="45"/>
        <v>49.630399703979499</v>
      </c>
      <c r="AC66" s="71">
        <f t="shared" si="45"/>
        <v>57.204345703125</v>
      </c>
      <c r="AD66" s="71">
        <f t="shared" si="45"/>
        <v>61.134960174560497</v>
      </c>
      <c r="AE66" s="71">
        <f t="shared" si="45"/>
        <v>62.685222625732401</v>
      </c>
      <c r="AF66" s="71">
        <f t="shared" si="45"/>
        <v>61.484086990356403</v>
      </c>
      <c r="AG66" s="71">
        <f t="shared" si="45"/>
        <v>63.227737426757798</v>
      </c>
      <c r="AH66" s="71">
        <f t="shared" si="45"/>
        <v>67.307106018066406</v>
      </c>
      <c r="AI66" s="87">
        <f t="shared" si="46"/>
        <v>24.207105636596708</v>
      </c>
      <c r="AJ66" s="68"/>
      <c r="AK66" s="51" t="s">
        <v>114</v>
      </c>
      <c r="AL66" s="52">
        <v>34.25</v>
      </c>
      <c r="AM66" s="52">
        <v>40.600000381469698</v>
      </c>
      <c r="AN66" s="52">
        <v>49.599998474121101</v>
      </c>
      <c r="AO66" s="52">
        <v>39.600000381469698</v>
      </c>
      <c r="AP66" s="52">
        <v>37.612547874450698</v>
      </c>
      <c r="AQ66" s="52">
        <v>50.763618469238303</v>
      </c>
      <c r="AR66" s="52">
        <v>47.476743698120103</v>
      </c>
      <c r="AS66" s="52">
        <v>42.449407577514599</v>
      </c>
      <c r="AT66" s="52">
        <v>49.420875549316399</v>
      </c>
      <c r="AU66" s="52">
        <v>35.541145324707003</v>
      </c>
      <c r="AV66" s="52">
        <v>52.928779602050803</v>
      </c>
      <c r="AW66" s="52">
        <v>49.438966751098597</v>
      </c>
      <c r="AX66" s="52">
        <v>55.623199462890597</v>
      </c>
      <c r="AY66" s="52">
        <v>54.3434963226318</v>
      </c>
      <c r="AZ66" s="52">
        <v>43.723367691040004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441.14999675750721</v>
      </c>
      <c r="U67" s="69">
        <f t="shared" ref="U67:AI67" si="48">SUM(U57:U66)</f>
        <v>444.14999389648438</v>
      </c>
      <c r="V67" s="69">
        <f t="shared" si="48"/>
        <v>453.59999275207508</v>
      </c>
      <c r="W67" s="69">
        <f t="shared" si="48"/>
        <v>456.09999370574934</v>
      </c>
      <c r="X67" s="69">
        <f t="shared" si="48"/>
        <v>459.76125335693348</v>
      </c>
      <c r="Y67" s="69">
        <f t="shared" si="48"/>
        <v>470.14323425292957</v>
      </c>
      <c r="Z67" s="69">
        <f t="shared" si="48"/>
        <v>480.22679901123053</v>
      </c>
      <c r="AA67" s="69">
        <f t="shared" si="48"/>
        <v>496.67379379272461</v>
      </c>
      <c r="AB67" s="69">
        <f t="shared" si="48"/>
        <v>509.23607254028315</v>
      </c>
      <c r="AC67" s="69">
        <f t="shared" si="48"/>
        <v>531.45429992675804</v>
      </c>
      <c r="AD67" s="69">
        <f t="shared" si="48"/>
        <v>545.39254951477051</v>
      </c>
      <c r="AE67" s="69">
        <f t="shared" si="48"/>
        <v>557.28518486022949</v>
      </c>
      <c r="AF67" s="69">
        <f t="shared" si="48"/>
        <v>568.73098945617676</v>
      </c>
      <c r="AG67" s="69">
        <f t="shared" si="48"/>
        <v>582.5695228576659</v>
      </c>
      <c r="AH67" s="69">
        <f t="shared" si="48"/>
        <v>597.56749725341808</v>
      </c>
      <c r="AI67" s="69">
        <f t="shared" si="48"/>
        <v>156.4175004959109</v>
      </c>
      <c r="AJ67" s="76"/>
      <c r="AK67" s="51" t="s">
        <v>115</v>
      </c>
      <c r="AL67" s="52">
        <v>54.349998474121101</v>
      </c>
      <c r="AM67" s="52">
        <v>35.75</v>
      </c>
      <c r="AN67" s="52">
        <v>41.199998855590799</v>
      </c>
      <c r="AO67" s="52">
        <v>48.099998474121101</v>
      </c>
      <c r="AP67" s="52">
        <v>39.654048919677699</v>
      </c>
      <c r="AQ67" s="52">
        <v>37.888792037963903</v>
      </c>
      <c r="AR67" s="52">
        <v>50.508800506591797</v>
      </c>
      <c r="AS67" s="52">
        <v>47.290737152099602</v>
      </c>
      <c r="AT67" s="52">
        <v>42.469408035278299</v>
      </c>
      <c r="AU67" s="52">
        <v>49.173639297485401</v>
      </c>
      <c r="AV67" s="52">
        <v>35.946525573730497</v>
      </c>
      <c r="AW67" s="52">
        <v>52.741497039794901</v>
      </c>
      <c r="AX67" s="52">
        <v>49.477733612060497</v>
      </c>
      <c r="AY67" s="52">
        <v>55.239994049072301</v>
      </c>
      <c r="AZ67" s="52">
        <v>54.2174263000488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58.949998855590799</v>
      </c>
      <c r="U68" s="88">
        <f t="shared" ref="U68:AH77" si="49">AM44</f>
        <v>44.850000381469698</v>
      </c>
      <c r="V68" s="88">
        <f t="shared" si="49"/>
        <v>52.850000381469698</v>
      </c>
      <c r="W68" s="88">
        <f t="shared" si="49"/>
        <v>47.199998855590799</v>
      </c>
      <c r="X68" s="88">
        <f t="shared" si="49"/>
        <v>56.167030334472699</v>
      </c>
      <c r="Y68" s="88">
        <f t="shared" si="49"/>
        <v>57.6111965179443</v>
      </c>
      <c r="Z68" s="88">
        <f t="shared" si="49"/>
        <v>60.161893844604499</v>
      </c>
      <c r="AA68" s="88">
        <f t="shared" si="49"/>
        <v>52.922031402587898</v>
      </c>
      <c r="AB68" s="88">
        <f t="shared" si="49"/>
        <v>61.513319015502901</v>
      </c>
      <c r="AC68" s="88">
        <f t="shared" si="49"/>
        <v>52.231458663940401</v>
      </c>
      <c r="AD68" s="88">
        <f t="shared" si="49"/>
        <v>59.369966506958001</v>
      </c>
      <c r="AE68" s="88">
        <f t="shared" si="49"/>
        <v>63.140851974487298</v>
      </c>
      <c r="AF68" s="88">
        <f t="shared" si="49"/>
        <v>64.725927352905302</v>
      </c>
      <c r="AG68" s="88">
        <f t="shared" si="49"/>
        <v>63.629566192627003</v>
      </c>
      <c r="AH68" s="89">
        <f t="shared" si="49"/>
        <v>65.637443542480497</v>
      </c>
      <c r="AI68" s="90">
        <f t="shared" ref="AI68:AI77" si="50">AH68-T68</f>
        <v>6.6874446868896982</v>
      </c>
      <c r="AJ68" s="68"/>
      <c r="AK68" s="51" t="s">
        <v>116</v>
      </c>
      <c r="AL68" s="52">
        <v>48.549999237060497</v>
      </c>
      <c r="AM68" s="52">
        <v>55.599998474121101</v>
      </c>
      <c r="AN68" s="52">
        <v>32.5</v>
      </c>
      <c r="AO68" s="52">
        <v>40.199998855590799</v>
      </c>
      <c r="AP68" s="52">
        <v>47.383289337158203</v>
      </c>
      <c r="AQ68" s="52">
        <v>39.598691940307603</v>
      </c>
      <c r="AR68" s="52">
        <v>38.061307907104499</v>
      </c>
      <c r="AS68" s="52">
        <v>50.1573162078857</v>
      </c>
      <c r="AT68" s="52">
        <v>47.026365280151403</v>
      </c>
      <c r="AU68" s="52">
        <v>42.382106781005902</v>
      </c>
      <c r="AV68" s="52">
        <v>48.835138320922901</v>
      </c>
      <c r="AW68" s="52">
        <v>36.206775665283203</v>
      </c>
      <c r="AX68" s="52">
        <v>52.442502975463903</v>
      </c>
      <c r="AY68" s="52">
        <v>49.382453918457003</v>
      </c>
      <c r="AZ68" s="52">
        <v>54.852724075317397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77.900001525878906</v>
      </c>
      <c r="U69" s="69">
        <f t="shared" si="49"/>
        <v>60.700000762939503</v>
      </c>
      <c r="V69" s="69">
        <f t="shared" si="49"/>
        <v>46.100000381469698</v>
      </c>
      <c r="W69" s="69">
        <f t="shared" si="49"/>
        <v>50.700000762939503</v>
      </c>
      <c r="X69" s="69">
        <f t="shared" si="49"/>
        <v>49.048233032226598</v>
      </c>
      <c r="Y69" s="69">
        <f t="shared" si="49"/>
        <v>57.1923217773438</v>
      </c>
      <c r="Z69" s="69">
        <f t="shared" si="49"/>
        <v>58.876783370971701</v>
      </c>
      <c r="AA69" s="69">
        <f t="shared" si="49"/>
        <v>61.487585067749002</v>
      </c>
      <c r="AB69" s="69">
        <f t="shared" si="49"/>
        <v>54.660436630249002</v>
      </c>
      <c r="AC69" s="69">
        <f t="shared" si="49"/>
        <v>62.963006973266602</v>
      </c>
      <c r="AD69" s="69">
        <f t="shared" si="49"/>
        <v>54.339237213134801</v>
      </c>
      <c r="AE69" s="69">
        <f t="shared" si="49"/>
        <v>61.066661834716797</v>
      </c>
      <c r="AF69" s="69">
        <f t="shared" si="49"/>
        <v>64.680528640747099</v>
      </c>
      <c r="AG69" s="69">
        <f t="shared" si="49"/>
        <v>66.306316375732393</v>
      </c>
      <c r="AH69" s="91">
        <f t="shared" si="49"/>
        <v>65.468166351318402</v>
      </c>
      <c r="AI69" s="92">
        <f t="shared" si="50"/>
        <v>-12.431835174560504</v>
      </c>
      <c r="AJ69" s="68"/>
      <c r="AK69" s="51" t="s">
        <v>117</v>
      </c>
      <c r="AL69" s="52">
        <v>38.299999237060497</v>
      </c>
      <c r="AM69" s="52">
        <v>48.149999618530302</v>
      </c>
      <c r="AN69" s="52">
        <v>55.949998855590799</v>
      </c>
      <c r="AO69" s="52">
        <v>33</v>
      </c>
      <c r="AP69" s="52">
        <v>40.053915023803697</v>
      </c>
      <c r="AQ69" s="52">
        <v>46.745244979858398</v>
      </c>
      <c r="AR69" s="52">
        <v>39.554492950439503</v>
      </c>
      <c r="AS69" s="52">
        <v>38.161064147949197</v>
      </c>
      <c r="AT69" s="52">
        <v>49.841678619384801</v>
      </c>
      <c r="AU69" s="52">
        <v>46.794549942016602</v>
      </c>
      <c r="AV69" s="52">
        <v>42.290935516357401</v>
      </c>
      <c r="AW69" s="52">
        <v>48.505191802978501</v>
      </c>
      <c r="AX69" s="52">
        <v>36.415468215942397</v>
      </c>
      <c r="AY69" s="52">
        <v>52.154901504516602</v>
      </c>
      <c r="AZ69" s="52">
        <v>49.3293552398682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67.299999237060504</v>
      </c>
      <c r="U70" s="66">
        <f t="shared" si="49"/>
        <v>79.650001525878906</v>
      </c>
      <c r="V70" s="66">
        <f t="shared" si="49"/>
        <v>59.450000762939503</v>
      </c>
      <c r="W70" s="66">
        <f t="shared" si="49"/>
        <v>46.850000381469698</v>
      </c>
      <c r="X70" s="66">
        <f t="shared" si="49"/>
        <v>52.253101348877003</v>
      </c>
      <c r="Y70" s="66">
        <f t="shared" si="49"/>
        <v>50.772619247436502</v>
      </c>
      <c r="Z70" s="66">
        <f t="shared" si="49"/>
        <v>58.3784885406494</v>
      </c>
      <c r="AA70" s="66">
        <f t="shared" si="49"/>
        <v>60.121843338012702</v>
      </c>
      <c r="AB70" s="66">
        <f t="shared" si="49"/>
        <v>62.704971313476598</v>
      </c>
      <c r="AC70" s="66">
        <f t="shared" si="49"/>
        <v>56.280828475952099</v>
      </c>
      <c r="AD70" s="66">
        <f t="shared" si="49"/>
        <v>64.367792129516602</v>
      </c>
      <c r="AE70" s="66">
        <f t="shared" si="49"/>
        <v>56.309425354003899</v>
      </c>
      <c r="AF70" s="66">
        <f t="shared" si="49"/>
        <v>62.673944473266602</v>
      </c>
      <c r="AG70" s="66">
        <f t="shared" si="49"/>
        <v>66.130844116210895</v>
      </c>
      <c r="AH70" s="93">
        <f t="shared" si="49"/>
        <v>67.984260559082003</v>
      </c>
      <c r="AI70" s="94">
        <f t="shared" si="50"/>
        <v>0.68426132202149859</v>
      </c>
      <c r="AJ70" s="68"/>
      <c r="AK70" s="51" t="s">
        <v>118</v>
      </c>
      <c r="AL70" s="52">
        <v>53.199998855590799</v>
      </c>
      <c r="AM70" s="52">
        <v>37.549999237060497</v>
      </c>
      <c r="AN70" s="52">
        <v>48.149999618530302</v>
      </c>
      <c r="AO70" s="52">
        <v>53.199998855590799</v>
      </c>
      <c r="AP70" s="52">
        <v>33.041934967041001</v>
      </c>
      <c r="AQ70" s="52">
        <v>39.9203395843506</v>
      </c>
      <c r="AR70" s="52">
        <v>46.25048828125</v>
      </c>
      <c r="AS70" s="52">
        <v>39.523422241210902</v>
      </c>
      <c r="AT70" s="52">
        <v>38.250072479247997</v>
      </c>
      <c r="AU70" s="52">
        <v>49.6063423156738</v>
      </c>
      <c r="AV70" s="52">
        <v>46.632421493530302</v>
      </c>
      <c r="AW70" s="52">
        <v>42.252149581909201</v>
      </c>
      <c r="AX70" s="52">
        <v>48.230968475341797</v>
      </c>
      <c r="AY70" s="52">
        <v>36.627588272094698</v>
      </c>
      <c r="AZ70" s="52">
        <v>51.984720230102504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57.099998474121101</v>
      </c>
      <c r="U71" s="69">
        <f t="shared" si="49"/>
        <v>68.299999237060504</v>
      </c>
      <c r="V71" s="69">
        <f t="shared" si="49"/>
        <v>79.900001525878906</v>
      </c>
      <c r="W71" s="69">
        <f t="shared" si="49"/>
        <v>64.300001144409194</v>
      </c>
      <c r="X71" s="69">
        <f t="shared" si="49"/>
        <v>48.534030914306598</v>
      </c>
      <c r="Y71" s="69">
        <f t="shared" si="49"/>
        <v>53.507993698120103</v>
      </c>
      <c r="Z71" s="69">
        <f t="shared" si="49"/>
        <v>52.307468414306598</v>
      </c>
      <c r="AA71" s="69">
        <f t="shared" si="49"/>
        <v>59.290332794189503</v>
      </c>
      <c r="AB71" s="69">
        <f t="shared" si="49"/>
        <v>61.101314544677699</v>
      </c>
      <c r="AC71" s="69">
        <f t="shared" si="49"/>
        <v>63.6232013702393</v>
      </c>
      <c r="AD71" s="69">
        <f t="shared" si="49"/>
        <v>57.589845657348597</v>
      </c>
      <c r="AE71" s="69">
        <f t="shared" si="49"/>
        <v>65.453302383422894</v>
      </c>
      <c r="AF71" s="69">
        <f t="shared" si="49"/>
        <v>57.917221069335902</v>
      </c>
      <c r="AG71" s="69">
        <f t="shared" si="49"/>
        <v>63.934249877929702</v>
      </c>
      <c r="AH71" s="91">
        <f t="shared" si="49"/>
        <v>67.4156303405762</v>
      </c>
      <c r="AI71" s="92">
        <f t="shared" si="50"/>
        <v>10.315631866455099</v>
      </c>
      <c r="AJ71" s="68"/>
      <c r="AK71" s="51" t="s">
        <v>119</v>
      </c>
      <c r="AL71" s="52">
        <v>46.599998474121101</v>
      </c>
      <c r="AM71" s="52">
        <v>54.299999237060497</v>
      </c>
      <c r="AN71" s="52">
        <v>37.549999237060497</v>
      </c>
      <c r="AO71" s="52">
        <v>47.649999618530302</v>
      </c>
      <c r="AP71" s="52">
        <v>52.370922088622997</v>
      </c>
      <c r="AQ71" s="52">
        <v>33.044104576110797</v>
      </c>
      <c r="AR71" s="52">
        <v>39.773006439208999</v>
      </c>
      <c r="AS71" s="52">
        <v>45.741996765136697</v>
      </c>
      <c r="AT71" s="52">
        <v>39.448118209838903</v>
      </c>
      <c r="AU71" s="52">
        <v>38.289205551147496</v>
      </c>
      <c r="AV71" s="52">
        <v>49.318210601806598</v>
      </c>
      <c r="AW71" s="52">
        <v>46.409402847290004</v>
      </c>
      <c r="AX71" s="52">
        <v>42.1790962219238</v>
      </c>
      <c r="AY71" s="52">
        <v>47.926448822021499</v>
      </c>
      <c r="AZ71" s="52">
        <v>36.8263034820557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63.399999618530302</v>
      </c>
      <c r="U72" s="66">
        <f t="shared" si="49"/>
        <v>56.949998855590799</v>
      </c>
      <c r="V72" s="66">
        <f t="shared" si="49"/>
        <v>68.799999237060504</v>
      </c>
      <c r="W72" s="66">
        <f t="shared" si="49"/>
        <v>78.650001525878906</v>
      </c>
      <c r="X72" s="66">
        <f t="shared" si="49"/>
        <v>64.426849365234403</v>
      </c>
      <c r="Y72" s="66">
        <f t="shared" si="49"/>
        <v>50.0228462219238</v>
      </c>
      <c r="Z72" s="66">
        <f t="shared" si="49"/>
        <v>54.687526702880902</v>
      </c>
      <c r="AA72" s="66">
        <f t="shared" si="49"/>
        <v>53.611436843872099</v>
      </c>
      <c r="AB72" s="66">
        <f t="shared" si="49"/>
        <v>60.0400295257568</v>
      </c>
      <c r="AC72" s="66">
        <f t="shared" si="49"/>
        <v>61.906993865966797</v>
      </c>
      <c r="AD72" s="66">
        <f t="shared" si="49"/>
        <v>64.348388671875</v>
      </c>
      <c r="AE72" s="66">
        <f t="shared" si="49"/>
        <v>58.681173324584996</v>
      </c>
      <c r="AF72" s="66">
        <f t="shared" si="49"/>
        <v>66.328903198242202</v>
      </c>
      <c r="AG72" s="66">
        <f t="shared" si="49"/>
        <v>59.275133132934599</v>
      </c>
      <c r="AH72" s="93">
        <f t="shared" si="49"/>
        <v>65.119222640991197</v>
      </c>
      <c r="AI72" s="94">
        <f t="shared" si="50"/>
        <v>1.7192230224608949</v>
      </c>
      <c r="AJ72" s="68"/>
      <c r="AK72" s="51" t="s">
        <v>120</v>
      </c>
      <c r="AL72" s="52">
        <v>43.899999618530302</v>
      </c>
      <c r="AM72" s="52">
        <v>45.849998474121101</v>
      </c>
      <c r="AN72" s="52">
        <v>52.299999237060497</v>
      </c>
      <c r="AO72" s="52">
        <v>36.549999237060497</v>
      </c>
      <c r="AP72" s="52">
        <v>46.740394592285199</v>
      </c>
      <c r="AQ72" s="52">
        <v>51.581787109375</v>
      </c>
      <c r="AR72" s="52">
        <v>33.072610855102504</v>
      </c>
      <c r="AS72" s="52">
        <v>39.625106811523402</v>
      </c>
      <c r="AT72" s="52">
        <v>45.260707855224602</v>
      </c>
      <c r="AU72" s="52">
        <v>39.374597549438498</v>
      </c>
      <c r="AV72" s="52">
        <v>38.3189697265625</v>
      </c>
      <c r="AW72" s="52">
        <v>49.029117584228501</v>
      </c>
      <c r="AX72" s="52">
        <v>46.180803298950202</v>
      </c>
      <c r="AY72" s="52">
        <v>42.1111965179443</v>
      </c>
      <c r="AZ72" s="52">
        <v>47.685386657714801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59.200000762939503</v>
      </c>
      <c r="U73" s="69">
        <f t="shared" si="49"/>
        <v>62.899999618530302</v>
      </c>
      <c r="V73" s="69">
        <f t="shared" si="49"/>
        <v>57.299999237060497</v>
      </c>
      <c r="W73" s="69">
        <f t="shared" si="49"/>
        <v>67.799999237060504</v>
      </c>
      <c r="X73" s="69">
        <f t="shared" si="49"/>
        <v>77.090778350830107</v>
      </c>
      <c r="Y73" s="69">
        <f t="shared" si="49"/>
        <v>64.106620788574205</v>
      </c>
      <c r="Z73" s="69">
        <f t="shared" si="49"/>
        <v>51.0902423858643</v>
      </c>
      <c r="AA73" s="69">
        <f t="shared" si="49"/>
        <v>55.2767848968506</v>
      </c>
      <c r="AB73" s="69">
        <f t="shared" si="49"/>
        <v>54.350988388061502</v>
      </c>
      <c r="AC73" s="69">
        <f t="shared" si="49"/>
        <v>60.227960586547901</v>
      </c>
      <c r="AD73" s="69">
        <f t="shared" si="49"/>
        <v>62.155401229858398</v>
      </c>
      <c r="AE73" s="69">
        <f t="shared" si="49"/>
        <v>64.487628936767607</v>
      </c>
      <c r="AF73" s="69">
        <f t="shared" si="49"/>
        <v>59.184688568115199</v>
      </c>
      <c r="AG73" s="69">
        <f t="shared" si="49"/>
        <v>66.601524353027301</v>
      </c>
      <c r="AH73" s="91">
        <f t="shared" si="49"/>
        <v>60.150772094726598</v>
      </c>
      <c r="AI73" s="92">
        <f t="shared" si="50"/>
        <v>0.95077133178709516</v>
      </c>
      <c r="AJ73" s="68"/>
      <c r="AK73" s="51" t="s">
        <v>121</v>
      </c>
      <c r="AL73" s="52">
        <v>49.25</v>
      </c>
      <c r="AM73" s="52">
        <v>45.649999618530302</v>
      </c>
      <c r="AN73" s="52">
        <v>45.099998474121101</v>
      </c>
      <c r="AO73" s="52">
        <v>52.299999237060497</v>
      </c>
      <c r="AP73" s="52">
        <v>36.3208522796631</v>
      </c>
      <c r="AQ73" s="52">
        <v>45.8272190093994</v>
      </c>
      <c r="AR73" s="52">
        <v>50.793565750122099</v>
      </c>
      <c r="AS73" s="52">
        <v>33.031257629394503</v>
      </c>
      <c r="AT73" s="52">
        <v>39.4427394866943</v>
      </c>
      <c r="AU73" s="52">
        <v>44.745185852050803</v>
      </c>
      <c r="AV73" s="52">
        <v>39.252304077148402</v>
      </c>
      <c r="AW73" s="52">
        <v>38.300319671630902</v>
      </c>
      <c r="AX73" s="52">
        <v>48.685998916625998</v>
      </c>
      <c r="AY73" s="52">
        <v>45.897417068481403</v>
      </c>
      <c r="AZ73" s="52">
        <v>42.031162261962898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67.499998092651396</v>
      </c>
      <c r="U74" s="66">
        <f t="shared" si="49"/>
        <v>56.200000762939503</v>
      </c>
      <c r="V74" s="66">
        <f t="shared" si="49"/>
        <v>65.149999618530302</v>
      </c>
      <c r="W74" s="66">
        <f t="shared" si="49"/>
        <v>57.799999237060497</v>
      </c>
      <c r="X74" s="66">
        <f t="shared" si="49"/>
        <v>67.486818313598604</v>
      </c>
      <c r="Y74" s="66">
        <f t="shared" si="49"/>
        <v>75.722763061523395</v>
      </c>
      <c r="Z74" s="66">
        <f t="shared" si="49"/>
        <v>63.904457092285199</v>
      </c>
      <c r="AA74" s="66">
        <f t="shared" si="49"/>
        <v>52.012336730957003</v>
      </c>
      <c r="AB74" s="66">
        <f t="shared" si="49"/>
        <v>55.759376525878899</v>
      </c>
      <c r="AC74" s="66">
        <f t="shared" si="49"/>
        <v>54.999971389770501</v>
      </c>
      <c r="AD74" s="66">
        <f t="shared" si="49"/>
        <v>60.382301330566399</v>
      </c>
      <c r="AE74" s="66">
        <f t="shared" si="49"/>
        <v>62.374994277954102</v>
      </c>
      <c r="AF74" s="66">
        <f t="shared" si="49"/>
        <v>64.579406738281307</v>
      </c>
      <c r="AG74" s="66">
        <f t="shared" si="49"/>
        <v>59.624744415283203</v>
      </c>
      <c r="AH74" s="93">
        <f t="shared" si="49"/>
        <v>66.967372894287095</v>
      </c>
      <c r="AI74" s="94">
        <f t="shared" si="50"/>
        <v>-0.53262519836430045</v>
      </c>
      <c r="AJ74" s="68"/>
      <c r="AK74" s="51" t="s">
        <v>122</v>
      </c>
      <c r="AL74" s="52">
        <v>42.949999809265101</v>
      </c>
      <c r="AM74" s="52">
        <v>47.25</v>
      </c>
      <c r="AN74" s="52">
        <v>45.899999618530302</v>
      </c>
      <c r="AO74" s="52">
        <v>41.349998474121101</v>
      </c>
      <c r="AP74" s="52">
        <v>51.320510864257798</v>
      </c>
      <c r="AQ74" s="52">
        <v>36.003842353820801</v>
      </c>
      <c r="AR74" s="52">
        <v>44.8871173858643</v>
      </c>
      <c r="AS74" s="52">
        <v>49.936294555664098</v>
      </c>
      <c r="AT74" s="52">
        <v>32.885078430175803</v>
      </c>
      <c r="AU74" s="52">
        <v>39.169282913208001</v>
      </c>
      <c r="AV74" s="52">
        <v>44.1446533203125</v>
      </c>
      <c r="AW74" s="52">
        <v>39.028091430664098</v>
      </c>
      <c r="AX74" s="52">
        <v>38.174924850463903</v>
      </c>
      <c r="AY74" s="52">
        <v>48.250278472900398</v>
      </c>
      <c r="AZ74" s="52">
        <v>45.5614528656006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51.549999237060497</v>
      </c>
      <c r="U75" s="69">
        <f t="shared" si="49"/>
        <v>64.999998092651396</v>
      </c>
      <c r="V75" s="69">
        <f t="shared" si="49"/>
        <v>57.200000762939503</v>
      </c>
      <c r="W75" s="69">
        <f t="shared" si="49"/>
        <v>66.149999618530302</v>
      </c>
      <c r="X75" s="69">
        <f t="shared" si="49"/>
        <v>57.760618209838903</v>
      </c>
      <c r="Y75" s="69">
        <f t="shared" si="49"/>
        <v>67.360204696655302</v>
      </c>
      <c r="Z75" s="69">
        <f t="shared" si="49"/>
        <v>74.7579154968262</v>
      </c>
      <c r="AA75" s="69">
        <f t="shared" si="49"/>
        <v>63.838565826416001</v>
      </c>
      <c r="AB75" s="69">
        <f t="shared" si="49"/>
        <v>52.947933197021499</v>
      </c>
      <c r="AC75" s="69">
        <f t="shared" si="49"/>
        <v>56.281669616699197</v>
      </c>
      <c r="AD75" s="69">
        <f t="shared" si="49"/>
        <v>55.707183837890597</v>
      </c>
      <c r="AE75" s="69">
        <f t="shared" si="49"/>
        <v>60.658098220825202</v>
      </c>
      <c r="AF75" s="69">
        <f t="shared" si="49"/>
        <v>62.723499298095703</v>
      </c>
      <c r="AG75" s="69">
        <f t="shared" si="49"/>
        <v>64.787984848022504</v>
      </c>
      <c r="AH75" s="91">
        <f t="shared" si="49"/>
        <v>60.314252853393597</v>
      </c>
      <c r="AI75" s="92">
        <f t="shared" si="50"/>
        <v>8.7642536163331002</v>
      </c>
      <c r="AJ75" s="68"/>
      <c r="AK75" s="51" t="s">
        <v>123</v>
      </c>
      <c r="AL75" s="52">
        <v>46.25</v>
      </c>
      <c r="AM75" s="52">
        <v>42.949999809265101</v>
      </c>
      <c r="AN75" s="52">
        <v>47</v>
      </c>
      <c r="AO75" s="52">
        <v>43.25</v>
      </c>
      <c r="AP75" s="52">
        <v>40.600315093994098</v>
      </c>
      <c r="AQ75" s="52">
        <v>50.246118545532198</v>
      </c>
      <c r="AR75" s="52">
        <v>35.576753616333001</v>
      </c>
      <c r="AS75" s="52">
        <v>43.847049713134801</v>
      </c>
      <c r="AT75" s="52">
        <v>48.957576751708999</v>
      </c>
      <c r="AU75" s="52">
        <v>32.599349975585902</v>
      </c>
      <c r="AV75" s="52">
        <v>38.758655548095703</v>
      </c>
      <c r="AW75" s="52">
        <v>43.420824050903299</v>
      </c>
      <c r="AX75" s="52">
        <v>38.661642074584996</v>
      </c>
      <c r="AY75" s="52">
        <v>37.909990310668903</v>
      </c>
      <c r="AZ75" s="52">
        <v>47.703569412231403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40.049999237060497</v>
      </c>
      <c r="U76" s="66">
        <f t="shared" si="49"/>
        <v>49.549999237060497</v>
      </c>
      <c r="V76" s="66">
        <f t="shared" si="49"/>
        <v>64.799999237060504</v>
      </c>
      <c r="W76" s="66">
        <f t="shared" si="49"/>
        <v>60.200000762939503</v>
      </c>
      <c r="X76" s="66">
        <f t="shared" si="49"/>
        <v>65.777360916137695</v>
      </c>
      <c r="Y76" s="66">
        <f t="shared" si="49"/>
        <v>57.830131530761697</v>
      </c>
      <c r="Z76" s="66">
        <f t="shared" si="49"/>
        <v>67.402042388916001</v>
      </c>
      <c r="AA76" s="66">
        <f t="shared" si="49"/>
        <v>73.950759887695298</v>
      </c>
      <c r="AB76" s="66">
        <f t="shared" si="49"/>
        <v>63.851821899414098</v>
      </c>
      <c r="AC76" s="66">
        <f t="shared" si="49"/>
        <v>53.855133056640597</v>
      </c>
      <c r="AD76" s="66">
        <f t="shared" si="49"/>
        <v>56.8243732452393</v>
      </c>
      <c r="AE76" s="66">
        <f t="shared" si="49"/>
        <v>56.415288925170898</v>
      </c>
      <c r="AF76" s="66">
        <f t="shared" si="49"/>
        <v>60.987310409545898</v>
      </c>
      <c r="AG76" s="66">
        <f t="shared" si="49"/>
        <v>63.1149997711182</v>
      </c>
      <c r="AH76" s="93">
        <f t="shared" si="49"/>
        <v>65.187263488769503</v>
      </c>
      <c r="AI76" s="94">
        <f t="shared" si="50"/>
        <v>25.137264251709006</v>
      </c>
      <c r="AJ76" s="68"/>
      <c r="AK76" s="51" t="s">
        <v>124</v>
      </c>
      <c r="AL76" s="52">
        <v>36.5</v>
      </c>
      <c r="AM76" s="52">
        <v>45.5</v>
      </c>
      <c r="AN76" s="52">
        <v>41.949999809265101</v>
      </c>
      <c r="AO76" s="52">
        <v>47.249999046325698</v>
      </c>
      <c r="AP76" s="52">
        <v>42.436470031738303</v>
      </c>
      <c r="AQ76" s="52">
        <v>39.789955139160199</v>
      </c>
      <c r="AR76" s="52">
        <v>49.154722213745103</v>
      </c>
      <c r="AS76" s="52">
        <v>35.0780191421509</v>
      </c>
      <c r="AT76" s="52">
        <v>42.798019409179702</v>
      </c>
      <c r="AU76" s="52">
        <v>47.941835403442397</v>
      </c>
      <c r="AV76" s="52">
        <v>32.247011184692397</v>
      </c>
      <c r="AW76" s="52">
        <v>38.270912170410199</v>
      </c>
      <c r="AX76" s="52">
        <v>42.647506713867202</v>
      </c>
      <c r="AY76" s="52">
        <v>38.218830108642599</v>
      </c>
      <c r="AZ76" s="52">
        <v>37.5932426452637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58.75</v>
      </c>
      <c r="U77" s="71">
        <f t="shared" si="49"/>
        <v>41.200000762939503</v>
      </c>
      <c r="V77" s="71">
        <f t="shared" si="49"/>
        <v>50.049999237060497</v>
      </c>
      <c r="W77" s="71">
        <f t="shared" si="49"/>
        <v>66.049999237060504</v>
      </c>
      <c r="X77" s="71">
        <f t="shared" si="49"/>
        <v>60.006242752075202</v>
      </c>
      <c r="Y77" s="71">
        <f t="shared" si="49"/>
        <v>65.242433547973604</v>
      </c>
      <c r="Z77" s="71">
        <f t="shared" si="49"/>
        <v>57.828119277954102</v>
      </c>
      <c r="AA77" s="71">
        <f t="shared" si="49"/>
        <v>67.169935226440401</v>
      </c>
      <c r="AB77" s="71">
        <f t="shared" si="49"/>
        <v>73.024543762207003</v>
      </c>
      <c r="AC77" s="71">
        <f t="shared" si="49"/>
        <v>63.675767898559599</v>
      </c>
      <c r="AD77" s="71">
        <f t="shared" si="49"/>
        <v>54.478649139404297</v>
      </c>
      <c r="AE77" s="71">
        <f t="shared" si="49"/>
        <v>57.159374237060497</v>
      </c>
      <c r="AF77" s="71">
        <f t="shared" si="49"/>
        <v>56.873134613037102</v>
      </c>
      <c r="AG77" s="71">
        <f t="shared" si="49"/>
        <v>61.113437652587898</v>
      </c>
      <c r="AH77" s="72">
        <f t="shared" si="49"/>
        <v>63.390380859375</v>
      </c>
      <c r="AI77" s="95">
        <f t="shared" si="50"/>
        <v>4.640380859375</v>
      </c>
      <c r="AJ77" s="68"/>
      <c r="AK77" s="51" t="s">
        <v>125</v>
      </c>
      <c r="AL77" s="52">
        <v>28.949998855590799</v>
      </c>
      <c r="AM77" s="52">
        <v>34.75</v>
      </c>
      <c r="AN77" s="52">
        <v>44.5</v>
      </c>
      <c r="AO77" s="52">
        <v>42.949999809265101</v>
      </c>
      <c r="AP77" s="52">
        <v>46.044778823852504</v>
      </c>
      <c r="AQ77" s="52">
        <v>41.577175140380902</v>
      </c>
      <c r="AR77" s="52">
        <v>38.9688625335693</v>
      </c>
      <c r="AS77" s="52">
        <v>48.003330230712898</v>
      </c>
      <c r="AT77" s="52">
        <v>34.516971588134801</v>
      </c>
      <c r="AU77" s="52">
        <v>41.751495361328097</v>
      </c>
      <c r="AV77" s="52">
        <v>46.863508224487298</v>
      </c>
      <c r="AW77" s="52">
        <v>31.844602584838899</v>
      </c>
      <c r="AX77" s="52">
        <v>37.7260932922363</v>
      </c>
      <c r="AY77" s="52">
        <v>41.837835311889599</v>
      </c>
      <c r="AZ77" s="52">
        <v>37.7467651367188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601.69999504089355</v>
      </c>
      <c r="U78" s="69">
        <f t="shared" ref="U78:AI78" si="52">SUM(U68:U77)</f>
        <v>585.29999923706066</v>
      </c>
      <c r="V78" s="69">
        <f t="shared" si="52"/>
        <v>601.60000038146961</v>
      </c>
      <c r="W78" s="69">
        <f t="shared" si="52"/>
        <v>605.70000076293934</v>
      </c>
      <c r="X78" s="69">
        <f t="shared" si="52"/>
        <v>598.55106353759788</v>
      </c>
      <c r="Y78" s="69">
        <f t="shared" si="52"/>
        <v>599.36913108825684</v>
      </c>
      <c r="Z78" s="69">
        <f t="shared" si="52"/>
        <v>599.3949375152589</v>
      </c>
      <c r="AA78" s="69">
        <f t="shared" si="52"/>
        <v>599.68161201477062</v>
      </c>
      <c r="AB78" s="69">
        <f t="shared" si="52"/>
        <v>599.95473480224598</v>
      </c>
      <c r="AC78" s="69">
        <f t="shared" si="52"/>
        <v>586.04599189758301</v>
      </c>
      <c r="AD78" s="69">
        <f t="shared" si="52"/>
        <v>589.56313896179199</v>
      </c>
      <c r="AE78" s="69">
        <f t="shared" si="52"/>
        <v>605.74679946899425</v>
      </c>
      <c r="AF78" s="69">
        <f t="shared" si="52"/>
        <v>620.67456436157227</v>
      </c>
      <c r="AG78" s="69">
        <f t="shared" si="52"/>
        <v>634.51880073547363</v>
      </c>
      <c r="AH78" s="69">
        <f t="shared" si="52"/>
        <v>647.63476562500011</v>
      </c>
      <c r="AI78" s="69">
        <f t="shared" si="52"/>
        <v>45.934770584106587</v>
      </c>
      <c r="AJ78" s="76"/>
      <c r="AK78" s="51" t="s">
        <v>126</v>
      </c>
      <c r="AL78" s="52">
        <v>17.299999237060501</v>
      </c>
      <c r="AM78" s="52">
        <v>30.199998855590799</v>
      </c>
      <c r="AN78" s="52">
        <v>31.75</v>
      </c>
      <c r="AO78" s="52">
        <v>44.100000381469698</v>
      </c>
      <c r="AP78" s="52">
        <v>41.817715644836397</v>
      </c>
      <c r="AQ78" s="52">
        <v>44.772215843200698</v>
      </c>
      <c r="AR78" s="52">
        <v>40.630153656005902</v>
      </c>
      <c r="AS78" s="52">
        <v>38.054784774780302</v>
      </c>
      <c r="AT78" s="52">
        <v>46.74755859375</v>
      </c>
      <c r="AU78" s="52">
        <v>33.8618354797363</v>
      </c>
      <c r="AV78" s="52">
        <v>40.647838592529297</v>
      </c>
      <c r="AW78" s="52">
        <v>45.698154449462898</v>
      </c>
      <c r="AX78" s="52">
        <v>31.346316337585399</v>
      </c>
      <c r="AY78" s="52">
        <v>37.084621429443402</v>
      </c>
      <c r="AZ78" s="52">
        <v>40.966436386108398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66.549999237060504</v>
      </c>
      <c r="U79" s="88">
        <f t="shared" ref="U79:AH88" si="53">AM54</f>
        <v>58.25</v>
      </c>
      <c r="V79" s="88">
        <f t="shared" si="53"/>
        <v>38.450000762939503</v>
      </c>
      <c r="W79" s="88">
        <f t="shared" si="53"/>
        <v>52.299999237060497</v>
      </c>
      <c r="X79" s="88">
        <f t="shared" si="53"/>
        <v>65.072130203247099</v>
      </c>
      <c r="Y79" s="88">
        <f t="shared" si="53"/>
        <v>59.411054611206097</v>
      </c>
      <c r="Z79" s="88">
        <f t="shared" si="53"/>
        <v>64.467739105224595</v>
      </c>
      <c r="AA79" s="88">
        <f t="shared" si="53"/>
        <v>57.482456207275398</v>
      </c>
      <c r="AB79" s="88">
        <f t="shared" si="53"/>
        <v>66.521480560302706</v>
      </c>
      <c r="AC79" s="88">
        <f t="shared" si="53"/>
        <v>71.810222625732393</v>
      </c>
      <c r="AD79" s="88">
        <f t="shared" si="53"/>
        <v>63.148424148559599</v>
      </c>
      <c r="AE79" s="88">
        <f t="shared" si="53"/>
        <v>54.652631759643597</v>
      </c>
      <c r="AF79" s="88">
        <f t="shared" si="53"/>
        <v>57.1277465820313</v>
      </c>
      <c r="AG79" s="88">
        <f t="shared" si="53"/>
        <v>56.9022026062012</v>
      </c>
      <c r="AH79" s="89">
        <f t="shared" si="53"/>
        <v>60.963123321533203</v>
      </c>
      <c r="AI79" s="90">
        <f t="shared" ref="AI79:AI88" si="54">AH79-T79</f>
        <v>-5.5868759155273011</v>
      </c>
      <c r="AJ79" s="68"/>
      <c r="AK79" s="51" t="s">
        <v>127</v>
      </c>
      <c r="AL79" s="52">
        <v>19.550000190734899</v>
      </c>
      <c r="AM79" s="52">
        <v>17.299999237060501</v>
      </c>
      <c r="AN79" s="52">
        <v>29.199998855590799</v>
      </c>
      <c r="AO79" s="52">
        <v>30.75</v>
      </c>
      <c r="AP79" s="52">
        <v>42.615177154541001</v>
      </c>
      <c r="AQ79" s="52">
        <v>40.525784492492697</v>
      </c>
      <c r="AR79" s="52">
        <v>43.417085647583001</v>
      </c>
      <c r="AS79" s="52">
        <v>39.5370197296143</v>
      </c>
      <c r="AT79" s="52">
        <v>37.021152496337898</v>
      </c>
      <c r="AU79" s="52">
        <v>45.348390579223597</v>
      </c>
      <c r="AV79" s="52">
        <v>33.0629787445068</v>
      </c>
      <c r="AW79" s="52">
        <v>39.4337863922119</v>
      </c>
      <c r="AX79" s="52">
        <v>44.374044418334996</v>
      </c>
      <c r="AY79" s="52">
        <v>30.717204093933098</v>
      </c>
      <c r="AZ79" s="52">
        <v>36.310813903808601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51.049999237060497</v>
      </c>
      <c r="U80" s="69">
        <f t="shared" si="53"/>
        <v>60.549999237060497</v>
      </c>
      <c r="V80" s="69">
        <f t="shared" si="53"/>
        <v>52.5</v>
      </c>
      <c r="W80" s="69">
        <f t="shared" si="53"/>
        <v>34.450000762939503</v>
      </c>
      <c r="X80" s="69">
        <f t="shared" si="53"/>
        <v>51.861494064331097</v>
      </c>
      <c r="Y80" s="69">
        <f t="shared" si="53"/>
        <v>63.793148040771499</v>
      </c>
      <c r="Z80" s="69">
        <f t="shared" si="53"/>
        <v>58.536808013916001</v>
      </c>
      <c r="AA80" s="69">
        <f t="shared" si="53"/>
        <v>63.339239120483398</v>
      </c>
      <c r="AB80" s="69">
        <f t="shared" si="53"/>
        <v>56.766519546508803</v>
      </c>
      <c r="AC80" s="69">
        <f t="shared" si="53"/>
        <v>65.468162536621094</v>
      </c>
      <c r="AD80" s="69">
        <f t="shared" si="53"/>
        <v>70.279464721679702</v>
      </c>
      <c r="AE80" s="69">
        <f t="shared" si="53"/>
        <v>62.234893798828097</v>
      </c>
      <c r="AF80" s="69">
        <f t="shared" si="53"/>
        <v>54.378927230834996</v>
      </c>
      <c r="AG80" s="69">
        <f t="shared" si="53"/>
        <v>56.669990539550803</v>
      </c>
      <c r="AH80" s="91">
        <f t="shared" si="53"/>
        <v>56.588146209716797</v>
      </c>
      <c r="AI80" s="92">
        <f t="shared" si="54"/>
        <v>5.5381469726562997</v>
      </c>
      <c r="AJ80" s="68"/>
      <c r="AK80" s="51" t="s">
        <v>128</v>
      </c>
      <c r="AL80" s="52">
        <v>16.149999618530298</v>
      </c>
      <c r="AM80" s="52">
        <v>16.300000190734899</v>
      </c>
      <c r="AN80" s="52">
        <v>15.300000190734901</v>
      </c>
      <c r="AO80" s="52">
        <v>29.949999809265101</v>
      </c>
      <c r="AP80" s="52">
        <v>29.864867210388201</v>
      </c>
      <c r="AQ80" s="52">
        <v>41.138898849487298</v>
      </c>
      <c r="AR80" s="52">
        <v>39.330516815185497</v>
      </c>
      <c r="AS80" s="52">
        <v>42.008660316467299</v>
      </c>
      <c r="AT80" s="52">
        <v>38.451032638549798</v>
      </c>
      <c r="AU80" s="52">
        <v>35.989315032958999</v>
      </c>
      <c r="AV80" s="52">
        <v>43.995269775390597</v>
      </c>
      <c r="AW80" s="52">
        <v>32.291055679321303</v>
      </c>
      <c r="AX80" s="52">
        <v>38.241308212280302</v>
      </c>
      <c r="AY80" s="52">
        <v>43.1221313476563</v>
      </c>
      <c r="AZ80" s="52">
        <v>30.103355407714801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51.399999618530302</v>
      </c>
      <c r="U81" s="66">
        <f t="shared" si="53"/>
        <v>51.299999237060497</v>
      </c>
      <c r="V81" s="66">
        <f t="shared" si="53"/>
        <v>59.799999237060497</v>
      </c>
      <c r="W81" s="66">
        <f t="shared" si="53"/>
        <v>55.5</v>
      </c>
      <c r="X81" s="66">
        <f t="shared" si="53"/>
        <v>35.145034790039098</v>
      </c>
      <c r="Y81" s="66">
        <f t="shared" si="53"/>
        <v>51.5333442687988</v>
      </c>
      <c r="Z81" s="66">
        <f t="shared" si="53"/>
        <v>62.814121246337898</v>
      </c>
      <c r="AA81" s="66">
        <f t="shared" si="53"/>
        <v>57.824466705322301</v>
      </c>
      <c r="AB81" s="66">
        <f t="shared" si="53"/>
        <v>62.413347244262702</v>
      </c>
      <c r="AC81" s="66">
        <f t="shared" si="53"/>
        <v>56.176454544067397</v>
      </c>
      <c r="AD81" s="66">
        <f t="shared" si="53"/>
        <v>64.601409912109403</v>
      </c>
      <c r="AE81" s="66">
        <f t="shared" si="53"/>
        <v>69.005626678466797</v>
      </c>
      <c r="AF81" s="66">
        <f t="shared" si="53"/>
        <v>61.486444473266602</v>
      </c>
      <c r="AG81" s="66">
        <f t="shared" si="53"/>
        <v>54.1721000671387</v>
      </c>
      <c r="AH81" s="93">
        <f t="shared" si="53"/>
        <v>56.386804580688498</v>
      </c>
      <c r="AI81" s="94">
        <f t="shared" si="54"/>
        <v>4.986804962158196</v>
      </c>
      <c r="AJ81" s="68"/>
      <c r="AK81" s="51" t="s">
        <v>129</v>
      </c>
      <c r="AL81" s="52">
        <v>26.699998855590799</v>
      </c>
      <c r="AM81" s="52">
        <v>16.149999618530298</v>
      </c>
      <c r="AN81" s="52">
        <v>16.300000190734899</v>
      </c>
      <c r="AO81" s="52">
        <v>14.300000190734901</v>
      </c>
      <c r="AP81" s="52">
        <v>29.1115884780884</v>
      </c>
      <c r="AQ81" s="52">
        <v>29.127365112304702</v>
      </c>
      <c r="AR81" s="52">
        <v>39.828161239624002</v>
      </c>
      <c r="AS81" s="52">
        <v>38.302173614502003</v>
      </c>
      <c r="AT81" s="52">
        <v>40.736019134521499</v>
      </c>
      <c r="AU81" s="52">
        <v>37.510686874389599</v>
      </c>
      <c r="AV81" s="52">
        <v>35.099582672119098</v>
      </c>
      <c r="AW81" s="52">
        <v>42.820987701416001</v>
      </c>
      <c r="AX81" s="52">
        <v>31.654818534851099</v>
      </c>
      <c r="AY81" s="52">
        <v>37.207670211791999</v>
      </c>
      <c r="AZ81" s="52">
        <v>42.074516296386697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32</v>
      </c>
      <c r="U82" s="69">
        <f t="shared" si="53"/>
        <v>52.649999618530302</v>
      </c>
      <c r="V82" s="69">
        <f t="shared" si="53"/>
        <v>49.549999237060497</v>
      </c>
      <c r="W82" s="69">
        <f t="shared" si="53"/>
        <v>58.799999237060497</v>
      </c>
      <c r="X82" s="69">
        <f t="shared" si="53"/>
        <v>54.579385757446303</v>
      </c>
      <c r="Y82" s="69">
        <f t="shared" si="53"/>
        <v>35.671298980712898</v>
      </c>
      <c r="Z82" s="69">
        <f t="shared" si="53"/>
        <v>51.181831359863303</v>
      </c>
      <c r="AA82" s="69">
        <f t="shared" si="53"/>
        <v>61.750280380249002</v>
      </c>
      <c r="AB82" s="69">
        <f t="shared" si="53"/>
        <v>57.075159072875998</v>
      </c>
      <c r="AC82" s="69">
        <f t="shared" si="53"/>
        <v>61.397678375244098</v>
      </c>
      <c r="AD82" s="69">
        <f t="shared" si="53"/>
        <v>55.455980300903299</v>
      </c>
      <c r="AE82" s="69">
        <f t="shared" si="53"/>
        <v>63.646980285644503</v>
      </c>
      <c r="AF82" s="69">
        <f t="shared" si="53"/>
        <v>67.646415710449205</v>
      </c>
      <c r="AG82" s="69">
        <f t="shared" si="53"/>
        <v>60.609512329101598</v>
      </c>
      <c r="AH82" s="91">
        <f t="shared" si="53"/>
        <v>53.916213989257798</v>
      </c>
      <c r="AI82" s="92">
        <f t="shared" si="54"/>
        <v>21.916213989257798</v>
      </c>
      <c r="AJ82" s="68"/>
      <c r="AK82" s="51" t="s">
        <v>130</v>
      </c>
      <c r="AL82" s="52">
        <v>19.5</v>
      </c>
      <c r="AM82" s="52">
        <v>25.699998855590799</v>
      </c>
      <c r="AN82" s="52">
        <v>16.149999618530298</v>
      </c>
      <c r="AO82" s="52">
        <v>14.300000190734901</v>
      </c>
      <c r="AP82" s="52">
        <v>14.1998996734619</v>
      </c>
      <c r="AQ82" s="52">
        <v>28.371467590331999</v>
      </c>
      <c r="AR82" s="52">
        <v>28.520128250122099</v>
      </c>
      <c r="AS82" s="52">
        <v>38.625581741333001</v>
      </c>
      <c r="AT82" s="52">
        <v>37.410878181457498</v>
      </c>
      <c r="AU82" s="52">
        <v>39.572524070739703</v>
      </c>
      <c r="AV82" s="52">
        <v>36.689609527587898</v>
      </c>
      <c r="AW82" s="52">
        <v>34.3264484405518</v>
      </c>
      <c r="AX82" s="52">
        <v>41.7665824890137</v>
      </c>
      <c r="AY82" s="52">
        <v>31.1406927108765</v>
      </c>
      <c r="AZ82" s="52">
        <v>36.3102836608887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47.149999618530302</v>
      </c>
      <c r="U83" s="66">
        <f t="shared" si="53"/>
        <v>31.75</v>
      </c>
      <c r="V83" s="66">
        <f t="shared" si="53"/>
        <v>51.899999618530302</v>
      </c>
      <c r="W83" s="66">
        <f t="shared" si="53"/>
        <v>46.549999237060497</v>
      </c>
      <c r="X83" s="66">
        <f t="shared" si="53"/>
        <v>57.6963596343994</v>
      </c>
      <c r="Y83" s="66">
        <f t="shared" si="53"/>
        <v>53.9874362945557</v>
      </c>
      <c r="Z83" s="66">
        <f t="shared" si="53"/>
        <v>36.425430297851598</v>
      </c>
      <c r="AA83" s="66">
        <f t="shared" si="53"/>
        <v>51.088098526000998</v>
      </c>
      <c r="AB83" s="66">
        <f t="shared" si="53"/>
        <v>61.001026153564503</v>
      </c>
      <c r="AC83" s="66">
        <f t="shared" si="53"/>
        <v>56.613822937011697</v>
      </c>
      <c r="AD83" s="66">
        <f t="shared" si="53"/>
        <v>60.7099418640137</v>
      </c>
      <c r="AE83" s="66">
        <f t="shared" si="53"/>
        <v>55.053585052490199</v>
      </c>
      <c r="AF83" s="66">
        <f t="shared" si="53"/>
        <v>63.019029617309599</v>
      </c>
      <c r="AG83" s="66">
        <f t="shared" si="53"/>
        <v>66.674800872802706</v>
      </c>
      <c r="AH83" s="93">
        <f t="shared" si="53"/>
        <v>60.167720794677699</v>
      </c>
      <c r="AI83" s="94">
        <f t="shared" si="54"/>
        <v>13.017721176147397</v>
      </c>
      <c r="AJ83" s="68"/>
      <c r="AK83" s="51" t="s">
        <v>131</v>
      </c>
      <c r="AL83" s="52">
        <v>13.1500000953674</v>
      </c>
      <c r="AM83" s="52">
        <v>19.25</v>
      </c>
      <c r="AN83" s="52">
        <v>25.699998855590799</v>
      </c>
      <c r="AO83" s="52">
        <v>16.899999618530298</v>
      </c>
      <c r="AP83" s="52">
        <v>14.2016954421997</v>
      </c>
      <c r="AQ83" s="52">
        <v>14.052345275878899</v>
      </c>
      <c r="AR83" s="52">
        <v>27.587292671203599</v>
      </c>
      <c r="AS83" s="52">
        <v>27.8208522796631</v>
      </c>
      <c r="AT83" s="52">
        <v>37.378900527954102</v>
      </c>
      <c r="AU83" s="52">
        <v>36.4233140945435</v>
      </c>
      <c r="AV83" s="52">
        <v>38.383749961852999</v>
      </c>
      <c r="AW83" s="52">
        <v>35.806606292724602</v>
      </c>
      <c r="AX83" s="52">
        <v>33.4965629577637</v>
      </c>
      <c r="AY83" s="52">
        <v>40.642251968383803</v>
      </c>
      <c r="AZ83" s="52">
        <v>30.5789489746094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44.600000381469698</v>
      </c>
      <c r="U84" s="69">
        <f t="shared" si="53"/>
        <v>46.399999618530302</v>
      </c>
      <c r="V84" s="69">
        <f t="shared" si="53"/>
        <v>33.5</v>
      </c>
      <c r="W84" s="69">
        <f t="shared" si="53"/>
        <v>52.299999237060497</v>
      </c>
      <c r="X84" s="69">
        <f t="shared" si="53"/>
        <v>46.494415283203097</v>
      </c>
      <c r="Y84" s="69">
        <f t="shared" si="53"/>
        <v>56.728540420532198</v>
      </c>
      <c r="Z84" s="69">
        <f t="shared" si="53"/>
        <v>53.553577423095703</v>
      </c>
      <c r="AA84" s="69">
        <f t="shared" si="53"/>
        <v>37.1795463562012</v>
      </c>
      <c r="AB84" s="69">
        <f t="shared" si="53"/>
        <v>51.045139312744098</v>
      </c>
      <c r="AC84" s="69">
        <f t="shared" si="53"/>
        <v>60.3213405609131</v>
      </c>
      <c r="AD84" s="69">
        <f t="shared" si="53"/>
        <v>56.221269607543903</v>
      </c>
      <c r="AE84" s="69">
        <f t="shared" si="53"/>
        <v>60.093797683715799</v>
      </c>
      <c r="AF84" s="69">
        <f t="shared" si="53"/>
        <v>54.741250991821303</v>
      </c>
      <c r="AG84" s="69">
        <f t="shared" si="53"/>
        <v>62.464971542358398</v>
      </c>
      <c r="AH84" s="91">
        <f t="shared" si="53"/>
        <v>65.896484375</v>
      </c>
      <c r="AI84" s="92">
        <f t="shared" si="54"/>
        <v>21.296483993530302</v>
      </c>
      <c r="AJ84" s="68"/>
      <c r="AK84" s="51" t="s">
        <v>132</v>
      </c>
      <c r="AL84" s="52">
        <v>18.899999618530298</v>
      </c>
      <c r="AM84" s="52">
        <v>13.75</v>
      </c>
      <c r="AN84" s="52">
        <v>18.25</v>
      </c>
      <c r="AO84" s="52">
        <v>25.699998855590799</v>
      </c>
      <c r="AP84" s="52">
        <v>16.4269714355469</v>
      </c>
      <c r="AQ84" s="52">
        <v>13.9916896820068</v>
      </c>
      <c r="AR84" s="52">
        <v>13.7913417816162</v>
      </c>
      <c r="AS84" s="52">
        <v>26.6553907394409</v>
      </c>
      <c r="AT84" s="52">
        <v>26.9547328948975</v>
      </c>
      <c r="AU84" s="52">
        <v>35.9880561828613</v>
      </c>
      <c r="AV84" s="52">
        <v>35.255831718444803</v>
      </c>
      <c r="AW84" s="52">
        <v>37.064510345458999</v>
      </c>
      <c r="AX84" s="52">
        <v>34.757818222045898</v>
      </c>
      <c r="AY84" s="52">
        <v>32.517904281616197</v>
      </c>
      <c r="AZ84" s="52">
        <v>39.358341217041001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40.649999618530302</v>
      </c>
      <c r="U85" s="66">
        <f t="shared" si="53"/>
        <v>41.100000381469698</v>
      </c>
      <c r="V85" s="66">
        <f t="shared" si="53"/>
        <v>49.899999618530302</v>
      </c>
      <c r="W85" s="66">
        <f t="shared" si="53"/>
        <v>30.5</v>
      </c>
      <c r="X85" s="66">
        <f t="shared" si="53"/>
        <v>52.258367538452099</v>
      </c>
      <c r="Y85" s="66">
        <f t="shared" si="53"/>
        <v>46.8568439483643</v>
      </c>
      <c r="Z85" s="66">
        <f t="shared" si="53"/>
        <v>56.439033508300803</v>
      </c>
      <c r="AA85" s="66">
        <f t="shared" si="53"/>
        <v>53.6011447906494</v>
      </c>
      <c r="AB85" s="66">
        <f t="shared" si="53"/>
        <v>38.2541408538818</v>
      </c>
      <c r="AC85" s="66">
        <f t="shared" si="53"/>
        <v>51.4312553405762</v>
      </c>
      <c r="AD85" s="66">
        <f t="shared" si="53"/>
        <v>60.178722381591797</v>
      </c>
      <c r="AE85" s="66">
        <f t="shared" si="53"/>
        <v>56.303749084472699</v>
      </c>
      <c r="AF85" s="66">
        <f t="shared" si="53"/>
        <v>60.015953063964801</v>
      </c>
      <c r="AG85" s="66">
        <f t="shared" si="53"/>
        <v>54.959907531738303</v>
      </c>
      <c r="AH85" s="93">
        <f t="shared" si="53"/>
        <v>62.543905258178697</v>
      </c>
      <c r="AI85" s="94">
        <f t="shared" si="54"/>
        <v>21.893905639648395</v>
      </c>
      <c r="AJ85" s="68"/>
      <c r="AK85" s="51" t="s">
        <v>133</v>
      </c>
      <c r="AL85" s="52">
        <v>12.8500003814697</v>
      </c>
      <c r="AM85" s="52">
        <v>17.399999618530298</v>
      </c>
      <c r="AN85" s="52">
        <v>11.75</v>
      </c>
      <c r="AO85" s="52">
        <v>18.25</v>
      </c>
      <c r="AP85" s="52">
        <v>24.3666234016418</v>
      </c>
      <c r="AQ85" s="52">
        <v>15.781732082366901</v>
      </c>
      <c r="AR85" s="52">
        <v>13.627627372741699</v>
      </c>
      <c r="AS85" s="52">
        <v>13.3722825050354</v>
      </c>
      <c r="AT85" s="52">
        <v>25.491304397583001</v>
      </c>
      <c r="AU85" s="52">
        <v>25.848477363586401</v>
      </c>
      <c r="AV85" s="52">
        <v>34.337171554565401</v>
      </c>
      <c r="AW85" s="52">
        <v>33.796730041503899</v>
      </c>
      <c r="AX85" s="52">
        <v>35.458866119384801</v>
      </c>
      <c r="AY85" s="52">
        <v>33.429297447204597</v>
      </c>
      <c r="AZ85" s="52">
        <v>31.2924480438232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54.75</v>
      </c>
      <c r="U86" s="69">
        <f t="shared" si="53"/>
        <v>45.149999618530302</v>
      </c>
      <c r="V86" s="69">
        <f t="shared" si="53"/>
        <v>42.600000381469698</v>
      </c>
      <c r="W86" s="69">
        <f t="shared" si="53"/>
        <v>49.649999618530302</v>
      </c>
      <c r="X86" s="69">
        <f t="shared" si="53"/>
        <v>31.651126861572301</v>
      </c>
      <c r="Y86" s="69">
        <f t="shared" si="53"/>
        <v>52.565284729003899</v>
      </c>
      <c r="Z86" s="69">
        <f t="shared" si="53"/>
        <v>47.5825004577637</v>
      </c>
      <c r="AA86" s="69">
        <f t="shared" si="53"/>
        <v>56.562557220458999</v>
      </c>
      <c r="AB86" s="69">
        <f t="shared" si="53"/>
        <v>53.992748260497997</v>
      </c>
      <c r="AC86" s="69">
        <f t="shared" si="53"/>
        <v>39.537586212158203</v>
      </c>
      <c r="AD86" s="69">
        <f t="shared" si="53"/>
        <v>52.117181777954102</v>
      </c>
      <c r="AE86" s="69">
        <f t="shared" si="53"/>
        <v>60.4292182922363</v>
      </c>
      <c r="AF86" s="69">
        <f t="shared" si="53"/>
        <v>56.739601135253899</v>
      </c>
      <c r="AG86" s="69">
        <f t="shared" si="53"/>
        <v>60.331607818603501</v>
      </c>
      <c r="AH86" s="91">
        <f t="shared" si="53"/>
        <v>55.640560150146499</v>
      </c>
      <c r="AI86" s="92">
        <f t="shared" si="54"/>
        <v>0.89056015014649859</v>
      </c>
      <c r="AJ86" s="68"/>
      <c r="AK86" s="51" t="s">
        <v>134</v>
      </c>
      <c r="AL86" s="52">
        <v>16.799999713897702</v>
      </c>
      <c r="AM86" s="52">
        <v>12.4500002861023</v>
      </c>
      <c r="AN86" s="52">
        <v>15.1499996185303</v>
      </c>
      <c r="AO86" s="52">
        <v>10.5</v>
      </c>
      <c r="AP86" s="52">
        <v>17.223180294036901</v>
      </c>
      <c r="AQ86" s="52">
        <v>22.960273265838602</v>
      </c>
      <c r="AR86" s="52">
        <v>15.0664248466492</v>
      </c>
      <c r="AS86" s="52">
        <v>13.1777873039246</v>
      </c>
      <c r="AT86" s="52">
        <v>12.8760423660278</v>
      </c>
      <c r="AU86" s="52">
        <v>24.232939720153801</v>
      </c>
      <c r="AV86" s="52">
        <v>24.646661758422901</v>
      </c>
      <c r="AW86" s="52">
        <v>32.559151649475098</v>
      </c>
      <c r="AX86" s="52">
        <v>32.212288856506298</v>
      </c>
      <c r="AY86" s="52">
        <v>33.723812103271499</v>
      </c>
      <c r="AZ86" s="52">
        <v>31.987899780273398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38.899999618530302</v>
      </c>
      <c r="U87" s="66">
        <f t="shared" si="53"/>
        <v>54.5</v>
      </c>
      <c r="V87" s="66">
        <f t="shared" si="53"/>
        <v>47.149999618530302</v>
      </c>
      <c r="W87" s="66">
        <f t="shared" si="53"/>
        <v>41.600000381469698</v>
      </c>
      <c r="X87" s="66">
        <f t="shared" si="53"/>
        <v>49.666810989379897</v>
      </c>
      <c r="Y87" s="66">
        <f t="shared" si="53"/>
        <v>32.637747764587402</v>
      </c>
      <c r="Z87" s="66">
        <f t="shared" si="53"/>
        <v>52.755661010742202</v>
      </c>
      <c r="AA87" s="66">
        <f t="shared" si="53"/>
        <v>48.114866256713903</v>
      </c>
      <c r="AB87" s="66">
        <f t="shared" si="53"/>
        <v>56.473793029785199</v>
      </c>
      <c r="AC87" s="66">
        <f t="shared" si="53"/>
        <v>54.197235107421903</v>
      </c>
      <c r="AD87" s="66">
        <f t="shared" si="53"/>
        <v>40.611959457397496</v>
      </c>
      <c r="AE87" s="66">
        <f t="shared" si="53"/>
        <v>52.601375579833999</v>
      </c>
      <c r="AF87" s="66">
        <f t="shared" si="53"/>
        <v>60.484291076660199</v>
      </c>
      <c r="AG87" s="66">
        <f t="shared" si="53"/>
        <v>57.000066757202099</v>
      </c>
      <c r="AH87" s="93">
        <f t="shared" si="53"/>
        <v>60.529693603515597</v>
      </c>
      <c r="AI87" s="94">
        <f t="shared" si="54"/>
        <v>21.629693984985295</v>
      </c>
      <c r="AJ87" s="68"/>
      <c r="AK87" s="51" t="s">
        <v>135</v>
      </c>
      <c r="AL87" s="52">
        <v>15.1500000953674</v>
      </c>
      <c r="AM87" s="52">
        <v>15.1500000953674</v>
      </c>
      <c r="AN87" s="52">
        <v>10.2000002861023</v>
      </c>
      <c r="AO87" s="52">
        <v>13.8999996185303</v>
      </c>
      <c r="AP87" s="52">
        <v>10.2170715332031</v>
      </c>
      <c r="AQ87" s="52">
        <v>16.264831066131599</v>
      </c>
      <c r="AR87" s="52">
        <v>21.594336509704601</v>
      </c>
      <c r="AS87" s="52">
        <v>14.4039063453674</v>
      </c>
      <c r="AT87" s="52">
        <v>12.7566576004028</v>
      </c>
      <c r="AU87" s="52">
        <v>12.420389175415</v>
      </c>
      <c r="AV87" s="52">
        <v>22.994434356689499</v>
      </c>
      <c r="AW87" s="52">
        <v>23.434015750884999</v>
      </c>
      <c r="AX87" s="52">
        <v>30.783241271972699</v>
      </c>
      <c r="AY87" s="52">
        <v>30.588103294372601</v>
      </c>
      <c r="AZ87" s="52">
        <v>32.018055915832498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42.100000381469698</v>
      </c>
      <c r="U88" s="71">
        <f t="shared" si="53"/>
        <v>40.050000190734899</v>
      </c>
      <c r="V88" s="71">
        <f t="shared" si="53"/>
        <v>52.850000381469698</v>
      </c>
      <c r="W88" s="71">
        <f t="shared" si="53"/>
        <v>47.649999618530302</v>
      </c>
      <c r="X88" s="71">
        <f t="shared" si="53"/>
        <v>41.874179840087898</v>
      </c>
      <c r="Y88" s="71">
        <f t="shared" si="53"/>
        <v>49.633069992065401</v>
      </c>
      <c r="Z88" s="71">
        <f t="shared" si="53"/>
        <v>33.558610916137702</v>
      </c>
      <c r="AA88" s="71">
        <f t="shared" si="53"/>
        <v>52.8600559234619</v>
      </c>
      <c r="AB88" s="71">
        <f t="shared" si="53"/>
        <v>48.5492458343506</v>
      </c>
      <c r="AC88" s="71">
        <f t="shared" si="53"/>
        <v>56.301107406616197</v>
      </c>
      <c r="AD88" s="71">
        <f t="shared" si="53"/>
        <v>54.313522338867202</v>
      </c>
      <c r="AE88" s="71">
        <f t="shared" si="53"/>
        <v>41.536252975463903</v>
      </c>
      <c r="AF88" s="71">
        <f t="shared" si="53"/>
        <v>52.990095138549798</v>
      </c>
      <c r="AG88" s="71">
        <f t="shared" si="53"/>
        <v>60.465522766113303</v>
      </c>
      <c r="AH88" s="72">
        <f t="shared" si="53"/>
        <v>57.265174865722699</v>
      </c>
      <c r="AI88" s="95">
        <f t="shared" si="54"/>
        <v>15.165174484253001</v>
      </c>
      <c r="AJ88" s="68"/>
      <c r="AK88" s="51" t="s">
        <v>136</v>
      </c>
      <c r="AL88" s="52">
        <v>11</v>
      </c>
      <c r="AM88" s="52">
        <v>16.1500000953674</v>
      </c>
      <c r="AN88" s="52">
        <v>15.4000000953674</v>
      </c>
      <c r="AO88" s="52">
        <v>7.5500000715255702</v>
      </c>
      <c r="AP88" s="52">
        <v>13.150050163269</v>
      </c>
      <c r="AQ88" s="52">
        <v>9.9239978790283203</v>
      </c>
      <c r="AR88" s="52">
        <v>15.358755588531499</v>
      </c>
      <c r="AS88" s="52">
        <v>20.2651062011719</v>
      </c>
      <c r="AT88" s="52">
        <v>13.7907667160034</v>
      </c>
      <c r="AU88" s="52">
        <v>12.3403921127319</v>
      </c>
      <c r="AV88" s="52">
        <v>11.9461870193481</v>
      </c>
      <c r="AW88" s="52">
        <v>21.783448219299299</v>
      </c>
      <c r="AX88" s="52">
        <v>22.222233295440699</v>
      </c>
      <c r="AY88" s="52">
        <v>29.031992912292498</v>
      </c>
      <c r="AZ88" s="52">
        <v>28.999724388122601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469.14999771118164</v>
      </c>
      <c r="U89" s="69">
        <f t="shared" ref="U89:AI89" si="56">SUM(U79:U88)</f>
        <v>481.69999790191645</v>
      </c>
      <c r="V89" s="69">
        <f t="shared" si="56"/>
        <v>478.19999885559082</v>
      </c>
      <c r="W89" s="69">
        <f t="shared" si="56"/>
        <v>469.2999973297118</v>
      </c>
      <c r="X89" s="69">
        <f t="shared" si="56"/>
        <v>486.29930496215832</v>
      </c>
      <c r="Y89" s="69">
        <f t="shared" si="56"/>
        <v>502.81776905059814</v>
      </c>
      <c r="Z89" s="69">
        <f t="shared" si="56"/>
        <v>517.31531333923351</v>
      </c>
      <c r="AA89" s="69">
        <f t="shared" si="56"/>
        <v>539.80271148681641</v>
      </c>
      <c r="AB89" s="69">
        <f t="shared" si="56"/>
        <v>552.09259986877441</v>
      </c>
      <c r="AC89" s="69">
        <f t="shared" si="56"/>
        <v>573.2548656463623</v>
      </c>
      <c r="AD89" s="69">
        <f t="shared" si="56"/>
        <v>577.63787651062023</v>
      </c>
      <c r="AE89" s="69">
        <f t="shared" si="56"/>
        <v>575.5581111907959</v>
      </c>
      <c r="AF89" s="69">
        <f t="shared" si="56"/>
        <v>588.62975502014172</v>
      </c>
      <c r="AG89" s="69">
        <f t="shared" si="56"/>
        <v>590.25068283081066</v>
      </c>
      <c r="AH89" s="69">
        <f t="shared" si="56"/>
        <v>589.89782714843739</v>
      </c>
      <c r="AI89" s="69">
        <f t="shared" si="56"/>
        <v>120.74782943725589</v>
      </c>
      <c r="AJ89" s="76"/>
      <c r="AK89" s="51" t="s">
        <v>137</v>
      </c>
      <c r="AL89" s="52">
        <v>8.9500002861022896</v>
      </c>
      <c r="AM89" s="52">
        <v>13</v>
      </c>
      <c r="AN89" s="52">
        <v>14.1500000953674</v>
      </c>
      <c r="AO89" s="52">
        <v>13.1500000953674</v>
      </c>
      <c r="AP89" s="52">
        <v>7.3327493667602504</v>
      </c>
      <c r="AQ89" s="52">
        <v>12.2828936576843</v>
      </c>
      <c r="AR89" s="52">
        <v>9.5216760635375994</v>
      </c>
      <c r="AS89" s="52">
        <v>14.3145141601563</v>
      </c>
      <c r="AT89" s="52">
        <v>18.7558932304382</v>
      </c>
      <c r="AU89" s="52">
        <v>13.061931610107401</v>
      </c>
      <c r="AV89" s="52">
        <v>11.792945861816399</v>
      </c>
      <c r="AW89" s="52">
        <v>11.350206375122101</v>
      </c>
      <c r="AX89" s="52">
        <v>20.350557327270501</v>
      </c>
      <c r="AY89" s="52">
        <v>20.7809672355652</v>
      </c>
      <c r="AZ89" s="52">
        <v>27.0288600921631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50.099998474121101</v>
      </c>
      <c r="U90" s="88">
        <f t="shared" ref="U90:AH99" si="57">AM64</f>
        <v>38.850000381469698</v>
      </c>
      <c r="V90" s="88">
        <f t="shared" si="57"/>
        <v>38.399999618530302</v>
      </c>
      <c r="W90" s="88">
        <f t="shared" si="57"/>
        <v>50.850000381469698</v>
      </c>
      <c r="X90" s="88">
        <f t="shared" si="57"/>
        <v>47.4228839874268</v>
      </c>
      <c r="Y90" s="88">
        <f t="shared" si="57"/>
        <v>41.952472686767599</v>
      </c>
      <c r="Z90" s="88">
        <f t="shared" si="57"/>
        <v>49.4619331359863</v>
      </c>
      <c r="AA90" s="88">
        <f t="shared" si="57"/>
        <v>34.213218688964801</v>
      </c>
      <c r="AB90" s="88">
        <f t="shared" si="57"/>
        <v>52.758405685424798</v>
      </c>
      <c r="AC90" s="88">
        <f t="shared" si="57"/>
        <v>48.764556884765597</v>
      </c>
      <c r="AD90" s="88">
        <f t="shared" si="57"/>
        <v>55.908351898193402</v>
      </c>
      <c r="AE90" s="88">
        <f t="shared" si="57"/>
        <v>54.208253860473597</v>
      </c>
      <c r="AF90" s="88">
        <f t="shared" si="57"/>
        <v>42.205284118652301</v>
      </c>
      <c r="AG90" s="88">
        <f t="shared" si="57"/>
        <v>53.152204513549798</v>
      </c>
      <c r="AH90" s="89">
        <f t="shared" si="57"/>
        <v>60.314651489257798</v>
      </c>
      <c r="AI90" s="90">
        <f t="shared" ref="AI90:AI99" si="58">AH90-T90</f>
        <v>10.214653015136697</v>
      </c>
      <c r="AJ90" s="68"/>
      <c r="AK90" s="51" t="s">
        <v>138</v>
      </c>
      <c r="AL90" s="52">
        <v>8.6500000953674299</v>
      </c>
      <c r="AM90" s="52">
        <v>7.7000002861022896</v>
      </c>
      <c r="AN90" s="52">
        <v>9</v>
      </c>
      <c r="AO90" s="52">
        <v>12.1500000953674</v>
      </c>
      <c r="AP90" s="52">
        <v>11.840219020843501</v>
      </c>
      <c r="AQ90" s="52">
        <v>6.9582953453064</v>
      </c>
      <c r="AR90" s="52">
        <v>11.2436394691467</v>
      </c>
      <c r="AS90" s="52">
        <v>8.9446201324462908</v>
      </c>
      <c r="AT90" s="52">
        <v>13.0671706199646</v>
      </c>
      <c r="AU90" s="52">
        <v>17.065395355224599</v>
      </c>
      <c r="AV90" s="52">
        <v>12.134104251861601</v>
      </c>
      <c r="AW90" s="52">
        <v>11.0479083061218</v>
      </c>
      <c r="AX90" s="52">
        <v>10.538713455200201</v>
      </c>
      <c r="AY90" s="52">
        <v>18.7064867019653</v>
      </c>
      <c r="AZ90" s="52">
        <v>19.158790588378899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42.600000381469698</v>
      </c>
      <c r="U91" s="69">
        <f t="shared" si="57"/>
        <v>50.099998474121101</v>
      </c>
      <c r="V91" s="69">
        <f t="shared" si="57"/>
        <v>38.600000381469698</v>
      </c>
      <c r="W91" s="69">
        <f t="shared" si="57"/>
        <v>37.149999618530302</v>
      </c>
      <c r="X91" s="69">
        <f t="shared" si="57"/>
        <v>50.872444152832003</v>
      </c>
      <c r="Y91" s="69">
        <f t="shared" si="57"/>
        <v>47.481267929077099</v>
      </c>
      <c r="Z91" s="69">
        <f t="shared" si="57"/>
        <v>42.265602111816399</v>
      </c>
      <c r="AA91" s="69">
        <f t="shared" si="57"/>
        <v>49.505779266357401</v>
      </c>
      <c r="AB91" s="69">
        <f t="shared" si="57"/>
        <v>34.954427719116197</v>
      </c>
      <c r="AC91" s="69">
        <f t="shared" si="57"/>
        <v>52.9159832000732</v>
      </c>
      <c r="AD91" s="69">
        <f t="shared" si="57"/>
        <v>49.184412002563498</v>
      </c>
      <c r="AE91" s="69">
        <f t="shared" si="57"/>
        <v>55.831584930419901</v>
      </c>
      <c r="AF91" s="69">
        <f t="shared" si="57"/>
        <v>54.349399566650398</v>
      </c>
      <c r="AG91" s="69">
        <f t="shared" si="57"/>
        <v>43.014205932617202</v>
      </c>
      <c r="AH91" s="91">
        <f t="shared" si="57"/>
        <v>53.6212158203125</v>
      </c>
      <c r="AI91" s="92">
        <f t="shared" si="58"/>
        <v>11.021215438842802</v>
      </c>
      <c r="AJ91" s="68"/>
      <c r="AK91" s="51" t="s">
        <v>139</v>
      </c>
      <c r="AL91" s="52">
        <v>6.25</v>
      </c>
      <c r="AM91" s="52">
        <v>7.6500000953674299</v>
      </c>
      <c r="AN91" s="52">
        <v>7.7000002861022896</v>
      </c>
      <c r="AO91" s="52">
        <v>9</v>
      </c>
      <c r="AP91" s="52">
        <v>10.7763051986694</v>
      </c>
      <c r="AQ91" s="52">
        <v>10.5504431724548</v>
      </c>
      <c r="AR91" s="52">
        <v>6.5379102230072004</v>
      </c>
      <c r="AS91" s="52">
        <v>10.168665409088099</v>
      </c>
      <c r="AT91" s="52">
        <v>8.3154895305633492</v>
      </c>
      <c r="AU91" s="52">
        <v>11.7943539619446</v>
      </c>
      <c r="AV91" s="52">
        <v>15.360436916351301</v>
      </c>
      <c r="AW91" s="52">
        <v>11.151284694671601</v>
      </c>
      <c r="AX91" s="52">
        <v>10.2342762947083</v>
      </c>
      <c r="AY91" s="52">
        <v>9.6948599815368706</v>
      </c>
      <c r="AZ91" s="52">
        <v>17.040506362915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34.25</v>
      </c>
      <c r="U92" s="66">
        <f t="shared" si="57"/>
        <v>40.600000381469698</v>
      </c>
      <c r="V92" s="66">
        <f t="shared" si="57"/>
        <v>49.599998474121101</v>
      </c>
      <c r="W92" s="66">
        <f t="shared" si="57"/>
        <v>39.600000381469698</v>
      </c>
      <c r="X92" s="66">
        <f t="shared" si="57"/>
        <v>37.612547874450698</v>
      </c>
      <c r="Y92" s="66">
        <f t="shared" si="57"/>
        <v>50.763618469238303</v>
      </c>
      <c r="Z92" s="66">
        <f t="shared" si="57"/>
        <v>47.476743698120103</v>
      </c>
      <c r="AA92" s="66">
        <f t="shared" si="57"/>
        <v>42.449407577514599</v>
      </c>
      <c r="AB92" s="66">
        <f t="shared" si="57"/>
        <v>49.420875549316399</v>
      </c>
      <c r="AC92" s="66">
        <f t="shared" si="57"/>
        <v>35.541145324707003</v>
      </c>
      <c r="AD92" s="66">
        <f t="shared" si="57"/>
        <v>52.928779602050803</v>
      </c>
      <c r="AE92" s="66">
        <f t="shared" si="57"/>
        <v>49.438966751098597</v>
      </c>
      <c r="AF92" s="66">
        <f t="shared" si="57"/>
        <v>55.623199462890597</v>
      </c>
      <c r="AG92" s="66">
        <f t="shared" si="57"/>
        <v>54.3434963226318</v>
      </c>
      <c r="AH92" s="93">
        <f t="shared" si="57"/>
        <v>43.723367691040004</v>
      </c>
      <c r="AI92" s="94">
        <f t="shared" si="58"/>
        <v>9.4733676910400035</v>
      </c>
      <c r="AJ92" s="68"/>
      <c r="AK92" s="51" t="s">
        <v>140</v>
      </c>
      <c r="AL92" s="52">
        <v>4.5</v>
      </c>
      <c r="AM92" s="52">
        <v>3.25</v>
      </c>
      <c r="AN92" s="52">
        <v>6.6500000953674299</v>
      </c>
      <c r="AO92" s="52">
        <v>6.7000000476837203</v>
      </c>
      <c r="AP92" s="52">
        <v>7.98319363594055</v>
      </c>
      <c r="AQ92" s="52">
        <v>9.3478045463561994</v>
      </c>
      <c r="AR92" s="52">
        <v>9.1756165027618408</v>
      </c>
      <c r="AS92" s="52">
        <v>6.0116263628005999</v>
      </c>
      <c r="AT92" s="52">
        <v>8.9872014522552508</v>
      </c>
      <c r="AU92" s="52">
        <v>7.5641891956329301</v>
      </c>
      <c r="AV92" s="52">
        <v>10.410645961761499</v>
      </c>
      <c r="AW92" s="52">
        <v>13.548737049102799</v>
      </c>
      <c r="AX92" s="52">
        <v>10.0187072753906</v>
      </c>
      <c r="AY92" s="52">
        <v>9.2755975723266602</v>
      </c>
      <c r="AZ92" s="52">
        <v>8.7394700050354004</v>
      </c>
    </row>
    <row r="93" spans="14:52" x14ac:dyDescent="0.25">
      <c r="S93" s="30" t="s">
        <v>115</v>
      </c>
      <c r="T93" s="69">
        <f t="shared" si="59"/>
        <v>54.349998474121101</v>
      </c>
      <c r="U93" s="69">
        <f t="shared" si="57"/>
        <v>35.75</v>
      </c>
      <c r="V93" s="69">
        <f t="shared" si="57"/>
        <v>41.199998855590799</v>
      </c>
      <c r="W93" s="69">
        <f t="shared" si="57"/>
        <v>48.099998474121101</v>
      </c>
      <c r="X93" s="69">
        <f t="shared" si="57"/>
        <v>39.654048919677699</v>
      </c>
      <c r="Y93" s="69">
        <f t="shared" si="57"/>
        <v>37.888792037963903</v>
      </c>
      <c r="Z93" s="69">
        <f t="shared" si="57"/>
        <v>50.508800506591797</v>
      </c>
      <c r="AA93" s="69">
        <f t="shared" si="57"/>
        <v>47.290737152099602</v>
      </c>
      <c r="AB93" s="69">
        <f t="shared" si="57"/>
        <v>42.469408035278299</v>
      </c>
      <c r="AC93" s="69">
        <f t="shared" si="57"/>
        <v>49.173639297485401</v>
      </c>
      <c r="AD93" s="69">
        <f t="shared" si="57"/>
        <v>35.946525573730497</v>
      </c>
      <c r="AE93" s="69">
        <f t="shared" si="57"/>
        <v>52.741497039794901</v>
      </c>
      <c r="AF93" s="69">
        <f t="shared" si="57"/>
        <v>49.477733612060497</v>
      </c>
      <c r="AG93" s="69">
        <f t="shared" si="57"/>
        <v>55.239994049072301</v>
      </c>
      <c r="AH93" s="91">
        <f t="shared" si="57"/>
        <v>54.2174263000488</v>
      </c>
      <c r="AI93" s="92">
        <f t="shared" si="58"/>
        <v>-0.13257217407230115</v>
      </c>
      <c r="AJ93" s="68"/>
      <c r="AK93" s="51" t="s">
        <v>141</v>
      </c>
      <c r="AL93" s="52">
        <v>6.4000000953674299</v>
      </c>
      <c r="AM93" s="52">
        <v>4.5</v>
      </c>
      <c r="AN93" s="52">
        <v>2.25</v>
      </c>
      <c r="AO93" s="52">
        <v>6.25</v>
      </c>
      <c r="AP93" s="52">
        <v>5.8802490234375</v>
      </c>
      <c r="AQ93" s="52">
        <v>6.98677659034729</v>
      </c>
      <c r="AR93" s="52">
        <v>8.0064542293548602</v>
      </c>
      <c r="AS93" s="52">
        <v>7.8560998439788801</v>
      </c>
      <c r="AT93" s="52">
        <v>5.4550089836120597</v>
      </c>
      <c r="AU93" s="52">
        <v>7.8425793647766104</v>
      </c>
      <c r="AV93" s="52">
        <v>6.7766497135162398</v>
      </c>
      <c r="AW93" s="52">
        <v>9.0564274787902797</v>
      </c>
      <c r="AX93" s="52">
        <v>11.773551940918001</v>
      </c>
      <c r="AY93" s="52">
        <v>8.8733606338500994</v>
      </c>
      <c r="AZ93" s="52">
        <v>8.3023622035980207</v>
      </c>
    </row>
    <row r="94" spans="14:52" x14ac:dyDescent="0.25">
      <c r="S94" s="65" t="s">
        <v>116</v>
      </c>
      <c r="T94" s="66">
        <f t="shared" si="59"/>
        <v>48.549999237060497</v>
      </c>
      <c r="U94" s="66">
        <f t="shared" si="57"/>
        <v>55.599998474121101</v>
      </c>
      <c r="V94" s="66">
        <f t="shared" si="57"/>
        <v>32.5</v>
      </c>
      <c r="W94" s="66">
        <f t="shared" si="57"/>
        <v>40.199998855590799</v>
      </c>
      <c r="X94" s="66">
        <f t="shared" si="57"/>
        <v>47.383289337158203</v>
      </c>
      <c r="Y94" s="66">
        <f t="shared" si="57"/>
        <v>39.598691940307603</v>
      </c>
      <c r="Z94" s="66">
        <f t="shared" si="57"/>
        <v>38.061307907104499</v>
      </c>
      <c r="AA94" s="66">
        <f t="shared" si="57"/>
        <v>50.1573162078857</v>
      </c>
      <c r="AB94" s="66">
        <f t="shared" si="57"/>
        <v>47.026365280151403</v>
      </c>
      <c r="AC94" s="66">
        <f t="shared" si="57"/>
        <v>42.382106781005902</v>
      </c>
      <c r="AD94" s="66">
        <f t="shared" si="57"/>
        <v>48.835138320922901</v>
      </c>
      <c r="AE94" s="66">
        <f t="shared" si="57"/>
        <v>36.206775665283203</v>
      </c>
      <c r="AF94" s="66">
        <f t="shared" si="57"/>
        <v>52.442502975463903</v>
      </c>
      <c r="AG94" s="66">
        <f t="shared" si="57"/>
        <v>49.382453918457003</v>
      </c>
      <c r="AH94" s="93">
        <f t="shared" si="57"/>
        <v>54.852724075317397</v>
      </c>
      <c r="AI94" s="94">
        <f t="shared" si="58"/>
        <v>6.3027248382568999</v>
      </c>
      <c r="AJ94" s="68"/>
      <c r="AK94" s="51" t="s">
        <v>142</v>
      </c>
      <c r="AL94" s="52">
        <v>4.5</v>
      </c>
      <c r="AM94" s="52">
        <v>7.4000000953674299</v>
      </c>
      <c r="AN94" s="52">
        <v>4.25</v>
      </c>
      <c r="AO94" s="52">
        <v>1.25</v>
      </c>
      <c r="AP94" s="52">
        <v>5.41115379333496</v>
      </c>
      <c r="AQ94" s="52">
        <v>5.0259475708007804</v>
      </c>
      <c r="AR94" s="52">
        <v>5.9634745121002197</v>
      </c>
      <c r="AS94" s="52">
        <v>6.6931605339050302</v>
      </c>
      <c r="AT94" s="52">
        <v>6.5594823360443097</v>
      </c>
      <c r="AU94" s="52">
        <v>4.8406944274902299</v>
      </c>
      <c r="AV94" s="52">
        <v>6.6845047473907497</v>
      </c>
      <c r="AW94" s="52">
        <v>5.91861915588379</v>
      </c>
      <c r="AX94" s="52">
        <v>7.6823716163635298</v>
      </c>
      <c r="AY94" s="52">
        <v>10.005330562591601</v>
      </c>
      <c r="AZ94" s="52">
        <v>7.6767947673797599</v>
      </c>
    </row>
    <row r="95" spans="14:52" x14ac:dyDescent="0.25">
      <c r="S95" s="30" t="s">
        <v>117</v>
      </c>
      <c r="T95" s="69">
        <f t="shared" si="59"/>
        <v>38.299999237060497</v>
      </c>
      <c r="U95" s="69">
        <f t="shared" si="57"/>
        <v>48.149999618530302</v>
      </c>
      <c r="V95" s="69">
        <f t="shared" si="57"/>
        <v>55.949998855590799</v>
      </c>
      <c r="W95" s="69">
        <f t="shared" si="57"/>
        <v>33</v>
      </c>
      <c r="X95" s="69">
        <f t="shared" si="57"/>
        <v>40.053915023803697</v>
      </c>
      <c r="Y95" s="69">
        <f t="shared" si="57"/>
        <v>46.745244979858398</v>
      </c>
      <c r="Z95" s="69">
        <f t="shared" si="57"/>
        <v>39.554492950439503</v>
      </c>
      <c r="AA95" s="69">
        <f t="shared" si="57"/>
        <v>38.161064147949197</v>
      </c>
      <c r="AB95" s="69">
        <f t="shared" si="57"/>
        <v>49.841678619384801</v>
      </c>
      <c r="AC95" s="69">
        <f t="shared" si="57"/>
        <v>46.794549942016602</v>
      </c>
      <c r="AD95" s="69">
        <f t="shared" si="57"/>
        <v>42.290935516357401</v>
      </c>
      <c r="AE95" s="69">
        <f t="shared" si="57"/>
        <v>48.505191802978501</v>
      </c>
      <c r="AF95" s="69">
        <f t="shared" si="57"/>
        <v>36.415468215942397</v>
      </c>
      <c r="AG95" s="69">
        <f t="shared" si="57"/>
        <v>52.154901504516602</v>
      </c>
      <c r="AH95" s="91">
        <f t="shared" si="57"/>
        <v>49.3293552398682</v>
      </c>
      <c r="AI95" s="92">
        <f t="shared" si="58"/>
        <v>11.029356002807702</v>
      </c>
      <c r="AJ95" s="68"/>
      <c r="AK95" s="51" t="s">
        <v>143</v>
      </c>
      <c r="AL95" s="52">
        <v>3.5</v>
      </c>
      <c r="AM95" s="52">
        <v>3.25</v>
      </c>
      <c r="AN95" s="52">
        <v>6.4000000953674299</v>
      </c>
      <c r="AO95" s="52">
        <v>2.25</v>
      </c>
      <c r="AP95" s="52">
        <v>1.32054679095745</v>
      </c>
      <c r="AQ95" s="52">
        <v>4.6327789425849897</v>
      </c>
      <c r="AR95" s="52">
        <v>4.2335368394851702</v>
      </c>
      <c r="AS95" s="52">
        <v>5.0130790472030604</v>
      </c>
      <c r="AT95" s="52">
        <v>5.5288757085800198</v>
      </c>
      <c r="AU95" s="52">
        <v>5.4106502532959002</v>
      </c>
      <c r="AV95" s="52">
        <v>4.2377810478210396</v>
      </c>
      <c r="AW95" s="52">
        <v>5.6079797744751003</v>
      </c>
      <c r="AX95" s="52">
        <v>5.0919979810714704</v>
      </c>
      <c r="AY95" s="52">
        <v>6.4249634742736799</v>
      </c>
      <c r="AZ95" s="52">
        <v>8.4091596603393608</v>
      </c>
    </row>
    <row r="96" spans="14:52" x14ac:dyDescent="0.25">
      <c r="S96" s="65" t="s">
        <v>118</v>
      </c>
      <c r="T96" s="66">
        <f t="shared" si="59"/>
        <v>53.199998855590799</v>
      </c>
      <c r="U96" s="66">
        <f t="shared" si="57"/>
        <v>37.549999237060497</v>
      </c>
      <c r="V96" s="66">
        <f t="shared" si="57"/>
        <v>48.149999618530302</v>
      </c>
      <c r="W96" s="66">
        <f t="shared" si="57"/>
        <v>53.199998855590799</v>
      </c>
      <c r="X96" s="66">
        <f t="shared" si="57"/>
        <v>33.041934967041001</v>
      </c>
      <c r="Y96" s="66">
        <f t="shared" si="57"/>
        <v>39.9203395843506</v>
      </c>
      <c r="Z96" s="66">
        <f t="shared" si="57"/>
        <v>46.25048828125</v>
      </c>
      <c r="AA96" s="66">
        <f t="shared" si="57"/>
        <v>39.523422241210902</v>
      </c>
      <c r="AB96" s="66">
        <f t="shared" si="57"/>
        <v>38.250072479247997</v>
      </c>
      <c r="AC96" s="66">
        <f t="shared" si="57"/>
        <v>49.6063423156738</v>
      </c>
      <c r="AD96" s="66">
        <f t="shared" si="57"/>
        <v>46.632421493530302</v>
      </c>
      <c r="AE96" s="66">
        <f t="shared" si="57"/>
        <v>42.252149581909201</v>
      </c>
      <c r="AF96" s="66">
        <f t="shared" si="57"/>
        <v>48.230968475341797</v>
      </c>
      <c r="AG96" s="66">
        <f t="shared" si="57"/>
        <v>36.627588272094698</v>
      </c>
      <c r="AH96" s="93">
        <f t="shared" si="57"/>
        <v>51.984720230102504</v>
      </c>
      <c r="AI96" s="94">
        <f t="shared" si="58"/>
        <v>-1.2152786254882955</v>
      </c>
      <c r="AJ96" s="68"/>
      <c r="AK96" s="51" t="s">
        <v>144</v>
      </c>
      <c r="AL96" s="52">
        <v>6</v>
      </c>
      <c r="AM96" s="52">
        <v>2.5</v>
      </c>
      <c r="AN96" s="52">
        <v>3.25</v>
      </c>
      <c r="AO96" s="52">
        <v>6.4000000953674299</v>
      </c>
      <c r="AP96" s="52">
        <v>2.0428355336189301</v>
      </c>
      <c r="AQ96" s="52">
        <v>1.35197585821152</v>
      </c>
      <c r="AR96" s="52">
        <v>3.9950358271598798</v>
      </c>
      <c r="AS96" s="52">
        <v>3.5910915136337298</v>
      </c>
      <c r="AT96" s="52">
        <v>4.2401418685913104</v>
      </c>
      <c r="AU96" s="52">
        <v>4.5990941524505597</v>
      </c>
      <c r="AV96" s="52">
        <v>4.4980049133300799</v>
      </c>
      <c r="AW96" s="52">
        <v>3.7209595441818202</v>
      </c>
      <c r="AX96" s="52">
        <v>4.7101767063140896</v>
      </c>
      <c r="AY96" s="52">
        <v>4.3900830745697004</v>
      </c>
      <c r="AZ96" s="52">
        <v>5.39558672904968</v>
      </c>
    </row>
    <row r="97" spans="19:52" x14ac:dyDescent="0.25">
      <c r="S97" s="30" t="s">
        <v>119</v>
      </c>
      <c r="T97" s="69">
        <f t="shared" si="59"/>
        <v>46.599998474121101</v>
      </c>
      <c r="U97" s="69">
        <f t="shared" si="57"/>
        <v>54.299999237060497</v>
      </c>
      <c r="V97" s="69">
        <f t="shared" si="57"/>
        <v>37.549999237060497</v>
      </c>
      <c r="W97" s="69">
        <f t="shared" si="57"/>
        <v>47.649999618530302</v>
      </c>
      <c r="X97" s="69">
        <f t="shared" si="57"/>
        <v>52.370922088622997</v>
      </c>
      <c r="Y97" s="69">
        <f t="shared" si="57"/>
        <v>33.044104576110797</v>
      </c>
      <c r="Z97" s="69">
        <f t="shared" si="57"/>
        <v>39.773006439208999</v>
      </c>
      <c r="AA97" s="69">
        <f t="shared" si="57"/>
        <v>45.741996765136697</v>
      </c>
      <c r="AB97" s="69">
        <f t="shared" si="57"/>
        <v>39.448118209838903</v>
      </c>
      <c r="AC97" s="69">
        <f t="shared" si="57"/>
        <v>38.289205551147496</v>
      </c>
      <c r="AD97" s="69">
        <f t="shared" si="57"/>
        <v>49.318210601806598</v>
      </c>
      <c r="AE97" s="69">
        <f t="shared" si="57"/>
        <v>46.409402847290004</v>
      </c>
      <c r="AF97" s="69">
        <f t="shared" si="57"/>
        <v>42.1790962219238</v>
      </c>
      <c r="AG97" s="69">
        <f t="shared" si="57"/>
        <v>47.926448822021499</v>
      </c>
      <c r="AH97" s="91">
        <f t="shared" si="57"/>
        <v>36.8263034820557</v>
      </c>
      <c r="AI97" s="92">
        <f t="shared" si="58"/>
        <v>-9.7736949920654013</v>
      </c>
      <c r="AJ97" s="68"/>
      <c r="AK97" s="51" t="s">
        <v>145</v>
      </c>
      <c r="AL97" s="52">
        <v>1</v>
      </c>
      <c r="AM97" s="52">
        <v>3</v>
      </c>
      <c r="AN97" s="52">
        <v>1.5</v>
      </c>
      <c r="AO97" s="52">
        <v>2.25</v>
      </c>
      <c r="AP97" s="52">
        <v>5.1240196228027299</v>
      </c>
      <c r="AQ97" s="52">
        <v>1.8348921537399301</v>
      </c>
      <c r="AR97" s="52">
        <v>1.3270041048526799</v>
      </c>
      <c r="AS97" s="52">
        <v>3.4127500653266898</v>
      </c>
      <c r="AT97" s="52">
        <v>3.03073275089264</v>
      </c>
      <c r="AU97" s="52">
        <v>3.56858158111572</v>
      </c>
      <c r="AV97" s="52">
        <v>3.8072936534881601</v>
      </c>
      <c r="AW97" s="52">
        <v>3.7199512720108001</v>
      </c>
      <c r="AX97" s="52">
        <v>3.2341713905334499</v>
      </c>
      <c r="AY97" s="52">
        <v>3.9245055913925202</v>
      </c>
      <c r="AZ97" s="52">
        <v>3.7689989805221602</v>
      </c>
    </row>
    <row r="98" spans="19:52" x14ac:dyDescent="0.25">
      <c r="S98" s="65" t="s">
        <v>120</v>
      </c>
      <c r="T98" s="66">
        <f t="shared" si="59"/>
        <v>43.899999618530302</v>
      </c>
      <c r="U98" s="66">
        <f t="shared" si="57"/>
        <v>45.849998474121101</v>
      </c>
      <c r="V98" s="66">
        <f t="shared" si="57"/>
        <v>52.299999237060497</v>
      </c>
      <c r="W98" s="66">
        <f t="shared" si="57"/>
        <v>36.549999237060497</v>
      </c>
      <c r="X98" s="66">
        <f t="shared" si="57"/>
        <v>46.740394592285199</v>
      </c>
      <c r="Y98" s="66">
        <f t="shared" si="57"/>
        <v>51.581787109375</v>
      </c>
      <c r="Z98" s="66">
        <f t="shared" si="57"/>
        <v>33.072610855102504</v>
      </c>
      <c r="AA98" s="66">
        <f t="shared" si="57"/>
        <v>39.625106811523402</v>
      </c>
      <c r="AB98" s="66">
        <f t="shared" si="57"/>
        <v>45.260707855224602</v>
      </c>
      <c r="AC98" s="66">
        <f t="shared" si="57"/>
        <v>39.374597549438498</v>
      </c>
      <c r="AD98" s="66">
        <f t="shared" si="57"/>
        <v>38.3189697265625</v>
      </c>
      <c r="AE98" s="66">
        <f t="shared" si="57"/>
        <v>49.029117584228501</v>
      </c>
      <c r="AF98" s="66">
        <f t="shared" si="57"/>
        <v>46.180803298950202</v>
      </c>
      <c r="AG98" s="66">
        <f t="shared" si="57"/>
        <v>42.1111965179443</v>
      </c>
      <c r="AH98" s="93">
        <f t="shared" si="57"/>
        <v>47.685386657714801</v>
      </c>
      <c r="AI98" s="94">
        <f t="shared" si="58"/>
        <v>3.7853870391844993</v>
      </c>
      <c r="AJ98" s="68"/>
      <c r="AK98" s="51" t="s">
        <v>146</v>
      </c>
      <c r="AL98" s="52">
        <v>6.25</v>
      </c>
      <c r="AM98" s="52">
        <v>0</v>
      </c>
      <c r="AN98" s="52">
        <v>2</v>
      </c>
      <c r="AO98" s="52">
        <v>1.25</v>
      </c>
      <c r="AP98" s="52">
        <v>1.78669136762619</v>
      </c>
      <c r="AQ98" s="52">
        <v>4.0868669748306301</v>
      </c>
      <c r="AR98" s="52">
        <v>1.6354384422302199</v>
      </c>
      <c r="AS98" s="52">
        <v>1.2536928355693799</v>
      </c>
      <c r="AT98" s="52">
        <v>2.88569763302803</v>
      </c>
      <c r="AU98" s="52">
        <v>2.5457561016082799</v>
      </c>
      <c r="AV98" s="52">
        <v>2.9851438999175999</v>
      </c>
      <c r="AW98" s="52">
        <v>3.1415240764617902</v>
      </c>
      <c r="AX98" s="52">
        <v>3.0729854702949502</v>
      </c>
      <c r="AY98" s="52">
        <v>2.7818650007247898</v>
      </c>
      <c r="AZ98" s="52">
        <v>3.2607293128967298</v>
      </c>
    </row>
    <row r="99" spans="19:52" x14ac:dyDescent="0.25">
      <c r="S99" s="70" t="s">
        <v>121</v>
      </c>
      <c r="T99" s="71">
        <f t="shared" si="59"/>
        <v>49.25</v>
      </c>
      <c r="U99" s="71">
        <f t="shared" si="57"/>
        <v>45.649999618530302</v>
      </c>
      <c r="V99" s="71">
        <f t="shared" si="57"/>
        <v>45.099998474121101</v>
      </c>
      <c r="W99" s="71">
        <f t="shared" si="57"/>
        <v>52.299999237060497</v>
      </c>
      <c r="X99" s="71">
        <f t="shared" si="57"/>
        <v>36.3208522796631</v>
      </c>
      <c r="Y99" s="71">
        <f t="shared" si="57"/>
        <v>45.8272190093994</v>
      </c>
      <c r="Z99" s="71">
        <f t="shared" si="57"/>
        <v>50.793565750122099</v>
      </c>
      <c r="AA99" s="71">
        <f t="shared" si="57"/>
        <v>33.031257629394503</v>
      </c>
      <c r="AB99" s="71">
        <f t="shared" si="57"/>
        <v>39.4427394866943</v>
      </c>
      <c r="AC99" s="71">
        <f t="shared" si="57"/>
        <v>44.745185852050803</v>
      </c>
      <c r="AD99" s="71">
        <f t="shared" si="57"/>
        <v>39.252304077148402</v>
      </c>
      <c r="AE99" s="71">
        <f t="shared" si="57"/>
        <v>38.300319671630902</v>
      </c>
      <c r="AF99" s="71">
        <f t="shared" si="57"/>
        <v>48.685998916625998</v>
      </c>
      <c r="AG99" s="71">
        <f t="shared" si="57"/>
        <v>45.897417068481403</v>
      </c>
      <c r="AH99" s="72">
        <f t="shared" si="57"/>
        <v>42.031162261962898</v>
      </c>
      <c r="AI99" s="95">
        <f t="shared" si="58"/>
        <v>-7.2188377380371023</v>
      </c>
      <c r="AJ99" s="68"/>
      <c r="AK99" s="51" t="s">
        <v>147</v>
      </c>
      <c r="AL99" s="52">
        <v>1.25</v>
      </c>
      <c r="AM99" s="52">
        <v>3.25</v>
      </c>
      <c r="AN99" s="52">
        <v>0</v>
      </c>
      <c r="AO99" s="52">
        <v>2</v>
      </c>
      <c r="AP99" s="52">
        <v>1.08633989095688</v>
      </c>
      <c r="AQ99" s="52">
        <v>1.46960297226906</v>
      </c>
      <c r="AR99" s="52">
        <v>3.18817126750946</v>
      </c>
      <c r="AS99" s="52">
        <v>1.4066087603569</v>
      </c>
      <c r="AT99" s="52">
        <v>1.09045286476612</v>
      </c>
      <c r="AU99" s="52">
        <v>2.3548808693885799</v>
      </c>
      <c r="AV99" s="52">
        <v>2.0744971632957498</v>
      </c>
      <c r="AW99" s="52">
        <v>2.4278516769409202</v>
      </c>
      <c r="AX99" s="52">
        <v>2.51855385303497</v>
      </c>
      <c r="AY99" s="52">
        <v>2.4724063873290998</v>
      </c>
      <c r="AZ99" s="52">
        <v>2.3105044364929199</v>
      </c>
    </row>
    <row r="100" spans="19:52" x14ac:dyDescent="0.25">
      <c r="S100" s="3" t="s">
        <v>9</v>
      </c>
      <c r="T100" s="69">
        <f>SUM(T90:T99)</f>
        <v>461.09999275207508</v>
      </c>
      <c r="U100" s="69">
        <f t="shared" ref="U100:AI100" si="60">SUM(U90:U99)</f>
        <v>452.39999389648426</v>
      </c>
      <c r="V100" s="69">
        <f t="shared" si="60"/>
        <v>439.34999275207508</v>
      </c>
      <c r="W100" s="69">
        <f t="shared" si="60"/>
        <v>438.59999465942371</v>
      </c>
      <c r="X100" s="69">
        <f t="shared" si="60"/>
        <v>431.47323322296143</v>
      </c>
      <c r="Y100" s="69">
        <f t="shared" si="60"/>
        <v>434.80353832244867</v>
      </c>
      <c r="Z100" s="69">
        <f t="shared" si="60"/>
        <v>437.21855163574219</v>
      </c>
      <c r="AA100" s="69">
        <f t="shared" si="60"/>
        <v>419.69930648803677</v>
      </c>
      <c r="AB100" s="69">
        <f t="shared" si="60"/>
        <v>438.87279891967768</v>
      </c>
      <c r="AC100" s="69">
        <f t="shared" si="60"/>
        <v>447.58731269836431</v>
      </c>
      <c r="AD100" s="69">
        <f t="shared" si="60"/>
        <v>458.61604881286632</v>
      </c>
      <c r="AE100" s="69">
        <f t="shared" si="60"/>
        <v>472.92325973510731</v>
      </c>
      <c r="AF100" s="69">
        <f t="shared" si="60"/>
        <v>475.79045486450184</v>
      </c>
      <c r="AG100" s="69">
        <f t="shared" si="60"/>
        <v>479.84990692138661</v>
      </c>
      <c r="AH100" s="69">
        <f t="shared" si="60"/>
        <v>494.58631324768061</v>
      </c>
      <c r="AI100" s="69">
        <f t="shared" si="60"/>
        <v>33.486320495605504</v>
      </c>
      <c r="AJ100" s="76"/>
      <c r="AK100" s="51" t="s">
        <v>148</v>
      </c>
      <c r="AL100" s="52">
        <v>1</v>
      </c>
      <c r="AM100" s="52">
        <v>1.25</v>
      </c>
      <c r="AN100" s="52">
        <v>3.5</v>
      </c>
      <c r="AO100" s="52">
        <v>0</v>
      </c>
      <c r="AP100" s="52">
        <v>1.5553686618804901</v>
      </c>
      <c r="AQ100" s="52">
        <v>0.91841700673103299</v>
      </c>
      <c r="AR100" s="52">
        <v>1.2159846723079699</v>
      </c>
      <c r="AS100" s="52">
        <v>2.4566764831543</v>
      </c>
      <c r="AT100" s="52">
        <v>1.1863313913345299</v>
      </c>
      <c r="AU100" s="52">
        <v>0.94012835621833801</v>
      </c>
      <c r="AV100" s="52">
        <v>1.8897887766361201</v>
      </c>
      <c r="AW100" s="52">
        <v>1.67320355772972</v>
      </c>
      <c r="AX100" s="52">
        <v>1.9449201822280899</v>
      </c>
      <c r="AY100" s="52">
        <v>2.0009944736957599</v>
      </c>
      <c r="AZ100" s="52">
        <v>1.9799891412258099</v>
      </c>
    </row>
    <row r="101" spans="19:52" x14ac:dyDescent="0.25">
      <c r="S101" s="77" t="s">
        <v>122</v>
      </c>
      <c r="T101" s="88">
        <f>AL74</f>
        <v>42.949999809265101</v>
      </c>
      <c r="U101" s="88">
        <f t="shared" ref="U101:AH110" si="61">AM74</f>
        <v>47.25</v>
      </c>
      <c r="V101" s="88">
        <f t="shared" si="61"/>
        <v>45.899999618530302</v>
      </c>
      <c r="W101" s="88">
        <f t="shared" si="61"/>
        <v>41.349998474121101</v>
      </c>
      <c r="X101" s="88">
        <f t="shared" si="61"/>
        <v>51.320510864257798</v>
      </c>
      <c r="Y101" s="88">
        <f t="shared" si="61"/>
        <v>36.003842353820801</v>
      </c>
      <c r="Z101" s="88">
        <f t="shared" si="61"/>
        <v>44.8871173858643</v>
      </c>
      <c r="AA101" s="88">
        <f t="shared" si="61"/>
        <v>49.936294555664098</v>
      </c>
      <c r="AB101" s="88">
        <f t="shared" si="61"/>
        <v>32.885078430175803</v>
      </c>
      <c r="AC101" s="88">
        <f t="shared" si="61"/>
        <v>39.169282913208001</v>
      </c>
      <c r="AD101" s="88">
        <f t="shared" si="61"/>
        <v>44.1446533203125</v>
      </c>
      <c r="AE101" s="88">
        <f t="shared" si="61"/>
        <v>39.028091430664098</v>
      </c>
      <c r="AF101" s="88">
        <f t="shared" si="61"/>
        <v>38.174924850463903</v>
      </c>
      <c r="AG101" s="88">
        <f t="shared" si="61"/>
        <v>48.250278472900398</v>
      </c>
      <c r="AH101" s="89">
        <f t="shared" si="61"/>
        <v>45.5614528656006</v>
      </c>
      <c r="AI101" s="90">
        <f t="shared" ref="AI101:AI110" si="62">AH101-T101</f>
        <v>2.611453056335499</v>
      </c>
      <c r="AJ101" s="68"/>
      <c r="AK101" s="51" t="s">
        <v>149</v>
      </c>
      <c r="AL101" s="52">
        <v>1</v>
      </c>
      <c r="AM101" s="52">
        <v>1</v>
      </c>
      <c r="AN101" s="52">
        <v>1.25</v>
      </c>
      <c r="AO101" s="52">
        <v>3.5</v>
      </c>
      <c r="AP101" s="52">
        <v>0.14469091594219199</v>
      </c>
      <c r="AQ101" s="52">
        <v>1.1739920377731301</v>
      </c>
      <c r="AR101" s="52">
        <v>0.76747825741767906</v>
      </c>
      <c r="AS101" s="52">
        <v>0.98612345755100295</v>
      </c>
      <c r="AT101" s="52">
        <v>1.84501644968987</v>
      </c>
      <c r="AU101" s="52">
        <v>0.97394220530986797</v>
      </c>
      <c r="AV101" s="52">
        <v>0.78555224835872695</v>
      </c>
      <c r="AW101" s="52">
        <v>1.4757496565580399</v>
      </c>
      <c r="AX101" s="52">
        <v>1.3166900277137801</v>
      </c>
      <c r="AY101" s="52">
        <v>1.51635706424713</v>
      </c>
      <c r="AZ101" s="52">
        <v>1.5553871691226999</v>
      </c>
    </row>
    <row r="102" spans="19:52" x14ac:dyDescent="0.25">
      <c r="S102" s="30" t="s">
        <v>123</v>
      </c>
      <c r="T102" s="69">
        <f>AL75</f>
        <v>46.25</v>
      </c>
      <c r="U102" s="69">
        <f t="shared" si="61"/>
        <v>42.949999809265101</v>
      </c>
      <c r="V102" s="69">
        <f t="shared" si="61"/>
        <v>47</v>
      </c>
      <c r="W102" s="69">
        <f t="shared" si="61"/>
        <v>43.25</v>
      </c>
      <c r="X102" s="69">
        <f t="shared" si="61"/>
        <v>40.600315093994098</v>
      </c>
      <c r="Y102" s="69">
        <f t="shared" si="61"/>
        <v>50.246118545532198</v>
      </c>
      <c r="Z102" s="69">
        <f t="shared" si="61"/>
        <v>35.576753616333001</v>
      </c>
      <c r="AA102" s="69">
        <f t="shared" si="61"/>
        <v>43.847049713134801</v>
      </c>
      <c r="AB102" s="69">
        <f t="shared" si="61"/>
        <v>48.957576751708999</v>
      </c>
      <c r="AC102" s="69">
        <f t="shared" si="61"/>
        <v>32.599349975585902</v>
      </c>
      <c r="AD102" s="69">
        <f t="shared" si="61"/>
        <v>38.758655548095703</v>
      </c>
      <c r="AE102" s="69">
        <f t="shared" si="61"/>
        <v>43.420824050903299</v>
      </c>
      <c r="AF102" s="69">
        <f t="shared" si="61"/>
        <v>38.661642074584996</v>
      </c>
      <c r="AG102" s="69">
        <f t="shared" si="61"/>
        <v>37.909990310668903</v>
      </c>
      <c r="AH102" s="91">
        <f t="shared" si="61"/>
        <v>47.703569412231403</v>
      </c>
      <c r="AI102" s="92">
        <f t="shared" si="62"/>
        <v>1.4535694122314027</v>
      </c>
      <c r="AJ102" s="68"/>
      <c r="AK102" s="51" t="s">
        <v>150</v>
      </c>
      <c r="AL102" s="52">
        <v>0</v>
      </c>
      <c r="AM102" s="52">
        <v>0</v>
      </c>
      <c r="AN102" s="52">
        <v>0</v>
      </c>
      <c r="AO102" s="52">
        <v>1.25</v>
      </c>
      <c r="AP102" s="52">
        <v>2.4612760543823202</v>
      </c>
      <c r="AQ102" s="52">
        <v>0.253512352705002</v>
      </c>
      <c r="AR102" s="52">
        <v>0.92672318220138605</v>
      </c>
      <c r="AS102" s="52">
        <v>0.67252859473228499</v>
      </c>
      <c r="AT102" s="52">
        <v>0.83319167047738996</v>
      </c>
      <c r="AU102" s="52">
        <v>1.4210950881242801</v>
      </c>
      <c r="AV102" s="52">
        <v>0.83340082317590702</v>
      </c>
      <c r="AW102" s="52">
        <v>0.69580763950943902</v>
      </c>
      <c r="AX102" s="52">
        <v>1.19049905240536</v>
      </c>
      <c r="AY102" s="52">
        <v>1.0750179588794699</v>
      </c>
      <c r="AZ102" s="52">
        <v>1.22571252286434</v>
      </c>
    </row>
    <row r="103" spans="19:52" x14ac:dyDescent="0.25">
      <c r="S103" s="65" t="s">
        <v>124</v>
      </c>
      <c r="T103" s="66">
        <f t="shared" ref="T103:T110" si="63">AL76</f>
        <v>36.5</v>
      </c>
      <c r="U103" s="66">
        <f t="shared" si="61"/>
        <v>45.5</v>
      </c>
      <c r="V103" s="66">
        <f t="shared" si="61"/>
        <v>41.949999809265101</v>
      </c>
      <c r="W103" s="66">
        <f t="shared" si="61"/>
        <v>47.249999046325698</v>
      </c>
      <c r="X103" s="66">
        <f t="shared" si="61"/>
        <v>42.436470031738303</v>
      </c>
      <c r="Y103" s="66">
        <f t="shared" si="61"/>
        <v>39.789955139160199</v>
      </c>
      <c r="Z103" s="66">
        <f t="shared" si="61"/>
        <v>49.154722213745103</v>
      </c>
      <c r="AA103" s="66">
        <f t="shared" si="61"/>
        <v>35.0780191421509</v>
      </c>
      <c r="AB103" s="66">
        <f t="shared" si="61"/>
        <v>42.798019409179702</v>
      </c>
      <c r="AC103" s="66">
        <f t="shared" si="61"/>
        <v>47.941835403442397</v>
      </c>
      <c r="AD103" s="66">
        <f t="shared" si="61"/>
        <v>32.247011184692397</v>
      </c>
      <c r="AE103" s="66">
        <f t="shared" si="61"/>
        <v>38.270912170410199</v>
      </c>
      <c r="AF103" s="66">
        <f t="shared" si="61"/>
        <v>42.647506713867202</v>
      </c>
      <c r="AG103" s="66">
        <f t="shared" si="61"/>
        <v>38.218830108642599</v>
      </c>
      <c r="AH103" s="93">
        <f t="shared" si="61"/>
        <v>37.5932426452637</v>
      </c>
      <c r="AI103" s="94">
        <f t="shared" si="62"/>
        <v>1.0932426452637003</v>
      </c>
      <c r="AJ103" s="68"/>
      <c r="AK103" s="51" t="s">
        <v>151</v>
      </c>
      <c r="AL103" s="52">
        <v>2</v>
      </c>
      <c r="AM103" s="52">
        <v>0</v>
      </c>
      <c r="AN103" s="52">
        <v>1</v>
      </c>
      <c r="AO103" s="52">
        <v>1</v>
      </c>
      <c r="AP103" s="52">
        <v>0.98970353603363004</v>
      </c>
      <c r="AQ103" s="52">
        <v>1.79275318980217</v>
      </c>
      <c r="AR103" s="52">
        <v>0.33886098861694303</v>
      </c>
      <c r="AS103" s="52">
        <v>0.745133817195892</v>
      </c>
      <c r="AT103" s="52">
        <v>0.62140268087387096</v>
      </c>
      <c r="AU103" s="52">
        <v>0.73978880047798201</v>
      </c>
      <c r="AV103" s="52">
        <v>1.1354021430015599</v>
      </c>
      <c r="AW103" s="52">
        <v>0.74429018795490298</v>
      </c>
      <c r="AX103" s="52">
        <v>0.63479310832917701</v>
      </c>
      <c r="AY103" s="52">
        <v>0.995165415108204</v>
      </c>
      <c r="AZ103" s="52">
        <v>0.917089283466339</v>
      </c>
    </row>
    <row r="104" spans="19:52" x14ac:dyDescent="0.25">
      <c r="S104" s="30" t="s">
        <v>125</v>
      </c>
      <c r="T104" s="69">
        <f t="shared" si="63"/>
        <v>28.949998855590799</v>
      </c>
      <c r="U104" s="69">
        <f t="shared" si="61"/>
        <v>34.75</v>
      </c>
      <c r="V104" s="69">
        <f t="shared" si="61"/>
        <v>44.5</v>
      </c>
      <c r="W104" s="69">
        <f t="shared" si="61"/>
        <v>42.949999809265101</v>
      </c>
      <c r="X104" s="69">
        <f t="shared" si="61"/>
        <v>46.044778823852504</v>
      </c>
      <c r="Y104" s="69">
        <f t="shared" si="61"/>
        <v>41.577175140380902</v>
      </c>
      <c r="Z104" s="69">
        <f t="shared" si="61"/>
        <v>38.9688625335693</v>
      </c>
      <c r="AA104" s="69">
        <f t="shared" si="61"/>
        <v>48.003330230712898</v>
      </c>
      <c r="AB104" s="69">
        <f t="shared" si="61"/>
        <v>34.516971588134801</v>
      </c>
      <c r="AC104" s="69">
        <f t="shared" si="61"/>
        <v>41.751495361328097</v>
      </c>
      <c r="AD104" s="69">
        <f t="shared" si="61"/>
        <v>46.863508224487298</v>
      </c>
      <c r="AE104" s="69">
        <f t="shared" si="61"/>
        <v>31.844602584838899</v>
      </c>
      <c r="AF104" s="69">
        <f t="shared" si="61"/>
        <v>37.7260932922363</v>
      </c>
      <c r="AG104" s="69">
        <f t="shared" si="61"/>
        <v>41.837835311889599</v>
      </c>
      <c r="AH104" s="91">
        <f t="shared" si="61"/>
        <v>37.7467651367188</v>
      </c>
      <c r="AI104" s="92">
        <f t="shared" si="62"/>
        <v>8.7967662811280007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17.299999237060501</v>
      </c>
      <c r="U105" s="66">
        <f t="shared" si="61"/>
        <v>30.199998855590799</v>
      </c>
      <c r="V105" s="66">
        <f t="shared" si="61"/>
        <v>31.75</v>
      </c>
      <c r="W105" s="66">
        <f t="shared" si="61"/>
        <v>44.100000381469698</v>
      </c>
      <c r="X105" s="66">
        <f t="shared" si="61"/>
        <v>41.817715644836397</v>
      </c>
      <c r="Y105" s="66">
        <f t="shared" si="61"/>
        <v>44.772215843200698</v>
      </c>
      <c r="Z105" s="66">
        <f t="shared" si="61"/>
        <v>40.630153656005902</v>
      </c>
      <c r="AA105" s="66">
        <f t="shared" si="61"/>
        <v>38.054784774780302</v>
      </c>
      <c r="AB105" s="66">
        <f t="shared" si="61"/>
        <v>46.74755859375</v>
      </c>
      <c r="AC105" s="66">
        <f t="shared" si="61"/>
        <v>33.8618354797363</v>
      </c>
      <c r="AD105" s="66">
        <f t="shared" si="61"/>
        <v>40.647838592529297</v>
      </c>
      <c r="AE105" s="66">
        <f t="shared" si="61"/>
        <v>45.698154449462898</v>
      </c>
      <c r="AF105" s="66">
        <f t="shared" si="61"/>
        <v>31.346316337585399</v>
      </c>
      <c r="AG105" s="66">
        <f t="shared" si="61"/>
        <v>37.084621429443402</v>
      </c>
      <c r="AH105" s="93">
        <f t="shared" si="61"/>
        <v>40.966436386108398</v>
      </c>
      <c r="AI105" s="94">
        <f t="shared" si="62"/>
        <v>23.666437149047898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19.550000190734899</v>
      </c>
      <c r="U106" s="69">
        <f t="shared" si="61"/>
        <v>17.299999237060501</v>
      </c>
      <c r="V106" s="69">
        <f t="shared" si="61"/>
        <v>29.199998855590799</v>
      </c>
      <c r="W106" s="69">
        <f t="shared" si="61"/>
        <v>30.75</v>
      </c>
      <c r="X106" s="69">
        <f t="shared" si="61"/>
        <v>42.615177154541001</v>
      </c>
      <c r="Y106" s="69">
        <f t="shared" si="61"/>
        <v>40.525784492492697</v>
      </c>
      <c r="Z106" s="69">
        <f t="shared" si="61"/>
        <v>43.417085647583001</v>
      </c>
      <c r="AA106" s="69">
        <f t="shared" si="61"/>
        <v>39.5370197296143</v>
      </c>
      <c r="AB106" s="69">
        <f t="shared" si="61"/>
        <v>37.021152496337898</v>
      </c>
      <c r="AC106" s="69">
        <f t="shared" si="61"/>
        <v>45.348390579223597</v>
      </c>
      <c r="AD106" s="69">
        <f t="shared" si="61"/>
        <v>33.0629787445068</v>
      </c>
      <c r="AE106" s="69">
        <f t="shared" si="61"/>
        <v>39.4337863922119</v>
      </c>
      <c r="AF106" s="69">
        <f t="shared" si="61"/>
        <v>44.374044418334996</v>
      </c>
      <c r="AG106" s="69">
        <f t="shared" si="61"/>
        <v>30.717204093933098</v>
      </c>
      <c r="AH106" s="91">
        <f t="shared" si="61"/>
        <v>36.310813903808601</v>
      </c>
      <c r="AI106" s="92">
        <f t="shared" si="62"/>
        <v>16.760813713073702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16.149999618530298</v>
      </c>
      <c r="U107" s="66">
        <f t="shared" si="61"/>
        <v>16.300000190734899</v>
      </c>
      <c r="V107" s="66">
        <f t="shared" si="61"/>
        <v>15.300000190734901</v>
      </c>
      <c r="W107" s="66">
        <f t="shared" si="61"/>
        <v>29.949999809265101</v>
      </c>
      <c r="X107" s="66">
        <f t="shared" si="61"/>
        <v>29.864867210388201</v>
      </c>
      <c r="Y107" s="66">
        <f t="shared" si="61"/>
        <v>41.138898849487298</v>
      </c>
      <c r="Z107" s="66">
        <f t="shared" si="61"/>
        <v>39.330516815185497</v>
      </c>
      <c r="AA107" s="66">
        <f t="shared" si="61"/>
        <v>42.008660316467299</v>
      </c>
      <c r="AB107" s="66">
        <f t="shared" si="61"/>
        <v>38.451032638549798</v>
      </c>
      <c r="AC107" s="66">
        <f t="shared" si="61"/>
        <v>35.989315032958999</v>
      </c>
      <c r="AD107" s="66">
        <f t="shared" si="61"/>
        <v>43.995269775390597</v>
      </c>
      <c r="AE107" s="66">
        <f t="shared" si="61"/>
        <v>32.291055679321303</v>
      </c>
      <c r="AF107" s="66">
        <f t="shared" si="61"/>
        <v>38.241308212280302</v>
      </c>
      <c r="AG107" s="66">
        <f t="shared" si="61"/>
        <v>43.1221313476563</v>
      </c>
      <c r="AH107" s="93">
        <f t="shared" si="61"/>
        <v>30.103355407714801</v>
      </c>
      <c r="AI107" s="94">
        <f t="shared" si="62"/>
        <v>13.953355789184503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26.699998855590799</v>
      </c>
      <c r="U108" s="69">
        <f t="shared" si="61"/>
        <v>16.149999618530298</v>
      </c>
      <c r="V108" s="69">
        <f t="shared" si="61"/>
        <v>16.300000190734899</v>
      </c>
      <c r="W108" s="69">
        <f t="shared" si="61"/>
        <v>14.300000190734901</v>
      </c>
      <c r="X108" s="69">
        <f t="shared" si="61"/>
        <v>29.1115884780884</v>
      </c>
      <c r="Y108" s="69">
        <f t="shared" si="61"/>
        <v>29.127365112304702</v>
      </c>
      <c r="Z108" s="69">
        <f t="shared" si="61"/>
        <v>39.828161239624002</v>
      </c>
      <c r="AA108" s="69">
        <f t="shared" si="61"/>
        <v>38.302173614502003</v>
      </c>
      <c r="AB108" s="69">
        <f t="shared" si="61"/>
        <v>40.736019134521499</v>
      </c>
      <c r="AC108" s="69">
        <f t="shared" si="61"/>
        <v>37.510686874389599</v>
      </c>
      <c r="AD108" s="69">
        <f t="shared" si="61"/>
        <v>35.099582672119098</v>
      </c>
      <c r="AE108" s="69">
        <f t="shared" si="61"/>
        <v>42.820987701416001</v>
      </c>
      <c r="AF108" s="69">
        <f t="shared" si="61"/>
        <v>31.654818534851099</v>
      </c>
      <c r="AG108" s="69">
        <f t="shared" si="61"/>
        <v>37.207670211791999</v>
      </c>
      <c r="AH108" s="91">
        <f t="shared" si="61"/>
        <v>42.074516296386697</v>
      </c>
      <c r="AI108" s="92">
        <f t="shared" si="62"/>
        <v>15.374517440795898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19.5</v>
      </c>
      <c r="U109" s="66">
        <f t="shared" si="61"/>
        <v>25.699998855590799</v>
      </c>
      <c r="V109" s="66">
        <f t="shared" si="61"/>
        <v>16.149999618530298</v>
      </c>
      <c r="W109" s="66">
        <f t="shared" si="61"/>
        <v>14.300000190734901</v>
      </c>
      <c r="X109" s="66">
        <f t="shared" si="61"/>
        <v>14.1998996734619</v>
      </c>
      <c r="Y109" s="66">
        <f t="shared" si="61"/>
        <v>28.371467590331999</v>
      </c>
      <c r="Z109" s="66">
        <f t="shared" si="61"/>
        <v>28.520128250122099</v>
      </c>
      <c r="AA109" s="66">
        <f t="shared" si="61"/>
        <v>38.625581741333001</v>
      </c>
      <c r="AB109" s="66">
        <f t="shared" si="61"/>
        <v>37.410878181457498</v>
      </c>
      <c r="AC109" s="66">
        <f t="shared" si="61"/>
        <v>39.572524070739703</v>
      </c>
      <c r="AD109" s="66">
        <f t="shared" si="61"/>
        <v>36.689609527587898</v>
      </c>
      <c r="AE109" s="66">
        <f t="shared" si="61"/>
        <v>34.3264484405518</v>
      </c>
      <c r="AF109" s="66">
        <f t="shared" si="61"/>
        <v>41.7665824890137</v>
      </c>
      <c r="AG109" s="66">
        <f t="shared" si="61"/>
        <v>31.1406927108765</v>
      </c>
      <c r="AH109" s="93">
        <f t="shared" si="61"/>
        <v>36.3102836608887</v>
      </c>
      <c r="AI109" s="94">
        <f t="shared" si="62"/>
        <v>16.8102836608887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13.1500000953674</v>
      </c>
      <c r="U110" s="71">
        <f t="shared" si="61"/>
        <v>19.25</v>
      </c>
      <c r="V110" s="71">
        <f t="shared" si="61"/>
        <v>25.699998855590799</v>
      </c>
      <c r="W110" s="71">
        <f t="shared" si="61"/>
        <v>16.899999618530298</v>
      </c>
      <c r="X110" s="71">
        <f t="shared" si="61"/>
        <v>14.2016954421997</v>
      </c>
      <c r="Y110" s="71">
        <f t="shared" si="61"/>
        <v>14.052345275878899</v>
      </c>
      <c r="Z110" s="71">
        <f t="shared" si="61"/>
        <v>27.587292671203599</v>
      </c>
      <c r="AA110" s="71">
        <f t="shared" si="61"/>
        <v>27.8208522796631</v>
      </c>
      <c r="AB110" s="71">
        <f t="shared" si="61"/>
        <v>37.378900527954102</v>
      </c>
      <c r="AC110" s="71">
        <f t="shared" si="61"/>
        <v>36.4233140945435</v>
      </c>
      <c r="AD110" s="71">
        <f t="shared" si="61"/>
        <v>38.383749961852999</v>
      </c>
      <c r="AE110" s="71">
        <f t="shared" si="61"/>
        <v>35.806606292724602</v>
      </c>
      <c r="AF110" s="71">
        <f t="shared" si="61"/>
        <v>33.4965629577637</v>
      </c>
      <c r="AG110" s="71">
        <f t="shared" si="61"/>
        <v>40.642251968383803</v>
      </c>
      <c r="AH110" s="72">
        <f t="shared" si="61"/>
        <v>30.5789489746094</v>
      </c>
      <c r="AI110" s="95">
        <f t="shared" si="62"/>
        <v>17.428948879242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266.99999666213978</v>
      </c>
      <c r="U111" s="69">
        <f t="shared" ref="U111:AI111" si="64">SUM(U101:U110)</f>
        <v>295.3499965667724</v>
      </c>
      <c r="V111" s="69">
        <f t="shared" si="64"/>
        <v>313.74999713897711</v>
      </c>
      <c r="W111" s="69">
        <f t="shared" si="64"/>
        <v>325.09999752044678</v>
      </c>
      <c r="X111" s="69">
        <f t="shared" si="64"/>
        <v>352.21301841735828</v>
      </c>
      <c r="Y111" s="69">
        <f t="shared" si="64"/>
        <v>365.60516834259033</v>
      </c>
      <c r="Z111" s="69">
        <f t="shared" si="64"/>
        <v>387.90079402923584</v>
      </c>
      <c r="AA111" s="69">
        <f t="shared" si="64"/>
        <v>401.21376609802269</v>
      </c>
      <c r="AB111" s="69">
        <f t="shared" si="64"/>
        <v>396.90318775177008</v>
      </c>
      <c r="AC111" s="69">
        <f t="shared" si="64"/>
        <v>390.16802978515608</v>
      </c>
      <c r="AD111" s="69">
        <f t="shared" si="64"/>
        <v>389.89285755157459</v>
      </c>
      <c r="AE111" s="69">
        <f t="shared" si="64"/>
        <v>382.941469192505</v>
      </c>
      <c r="AF111" s="69">
        <f t="shared" si="64"/>
        <v>378.08979988098156</v>
      </c>
      <c r="AG111" s="69">
        <f t="shared" si="64"/>
        <v>386.13150596618664</v>
      </c>
      <c r="AH111" s="69">
        <f t="shared" si="64"/>
        <v>384.94938468933105</v>
      </c>
      <c r="AI111" s="69">
        <f t="shared" si="64"/>
        <v>117.9493880271913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18.899999618530298</v>
      </c>
      <c r="U112" s="88">
        <f t="shared" ref="U112:AH121" si="65">AM84</f>
        <v>13.75</v>
      </c>
      <c r="V112" s="88">
        <f t="shared" si="65"/>
        <v>18.25</v>
      </c>
      <c r="W112" s="88">
        <f t="shared" si="65"/>
        <v>25.699998855590799</v>
      </c>
      <c r="X112" s="88">
        <f t="shared" si="65"/>
        <v>16.4269714355469</v>
      </c>
      <c r="Y112" s="88">
        <f t="shared" si="65"/>
        <v>13.9916896820068</v>
      </c>
      <c r="Z112" s="88">
        <f t="shared" si="65"/>
        <v>13.7913417816162</v>
      </c>
      <c r="AA112" s="88">
        <f t="shared" si="65"/>
        <v>26.6553907394409</v>
      </c>
      <c r="AB112" s="88">
        <f t="shared" si="65"/>
        <v>26.9547328948975</v>
      </c>
      <c r="AC112" s="88">
        <f t="shared" si="65"/>
        <v>35.9880561828613</v>
      </c>
      <c r="AD112" s="88">
        <f t="shared" si="65"/>
        <v>35.255831718444803</v>
      </c>
      <c r="AE112" s="88">
        <f t="shared" si="65"/>
        <v>37.064510345458999</v>
      </c>
      <c r="AF112" s="88">
        <f t="shared" si="65"/>
        <v>34.757818222045898</v>
      </c>
      <c r="AG112" s="88">
        <f t="shared" si="65"/>
        <v>32.517904281616197</v>
      </c>
      <c r="AH112" s="89">
        <f t="shared" si="65"/>
        <v>39.358341217041001</v>
      </c>
      <c r="AI112" s="96">
        <f t="shared" ref="AI112:AI121" si="66">AH112-T112</f>
        <v>20.458341598510703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12.8500003814697</v>
      </c>
      <c r="U113" s="69">
        <f t="shared" si="65"/>
        <v>17.399999618530298</v>
      </c>
      <c r="V113" s="69">
        <f t="shared" si="65"/>
        <v>11.75</v>
      </c>
      <c r="W113" s="69">
        <f t="shared" si="65"/>
        <v>18.25</v>
      </c>
      <c r="X113" s="69">
        <f t="shared" si="65"/>
        <v>24.3666234016418</v>
      </c>
      <c r="Y113" s="69">
        <f t="shared" si="65"/>
        <v>15.781732082366901</v>
      </c>
      <c r="Z113" s="69">
        <f t="shared" si="65"/>
        <v>13.627627372741699</v>
      </c>
      <c r="AA113" s="69">
        <f t="shared" si="65"/>
        <v>13.3722825050354</v>
      </c>
      <c r="AB113" s="69">
        <f t="shared" si="65"/>
        <v>25.491304397583001</v>
      </c>
      <c r="AC113" s="69">
        <f t="shared" si="65"/>
        <v>25.848477363586401</v>
      </c>
      <c r="AD113" s="69">
        <f t="shared" si="65"/>
        <v>34.337171554565401</v>
      </c>
      <c r="AE113" s="69">
        <f t="shared" si="65"/>
        <v>33.796730041503899</v>
      </c>
      <c r="AF113" s="69">
        <f t="shared" si="65"/>
        <v>35.458866119384801</v>
      </c>
      <c r="AG113" s="69">
        <f t="shared" si="65"/>
        <v>33.429297447204597</v>
      </c>
      <c r="AH113" s="91">
        <f t="shared" si="65"/>
        <v>31.2924480438232</v>
      </c>
      <c r="AI113" s="92">
        <f t="shared" si="66"/>
        <v>18.442447662353501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16.799999713897702</v>
      </c>
      <c r="U114" s="66">
        <f t="shared" si="65"/>
        <v>12.4500002861023</v>
      </c>
      <c r="V114" s="66">
        <f t="shared" si="65"/>
        <v>15.1499996185303</v>
      </c>
      <c r="W114" s="66">
        <f t="shared" si="65"/>
        <v>10.5</v>
      </c>
      <c r="X114" s="66">
        <f t="shared" si="65"/>
        <v>17.223180294036901</v>
      </c>
      <c r="Y114" s="66">
        <f t="shared" si="65"/>
        <v>22.960273265838602</v>
      </c>
      <c r="Z114" s="66">
        <f t="shared" si="65"/>
        <v>15.0664248466492</v>
      </c>
      <c r="AA114" s="66">
        <f t="shared" si="65"/>
        <v>13.1777873039246</v>
      </c>
      <c r="AB114" s="66">
        <f t="shared" si="65"/>
        <v>12.8760423660278</v>
      </c>
      <c r="AC114" s="66">
        <f t="shared" si="65"/>
        <v>24.232939720153801</v>
      </c>
      <c r="AD114" s="66">
        <f t="shared" si="65"/>
        <v>24.646661758422901</v>
      </c>
      <c r="AE114" s="66">
        <f t="shared" si="65"/>
        <v>32.559151649475098</v>
      </c>
      <c r="AF114" s="66">
        <f t="shared" si="65"/>
        <v>32.212288856506298</v>
      </c>
      <c r="AG114" s="66">
        <f t="shared" si="65"/>
        <v>33.723812103271499</v>
      </c>
      <c r="AH114" s="93">
        <f t="shared" si="65"/>
        <v>31.987899780273398</v>
      </c>
      <c r="AI114" s="94">
        <f t="shared" si="66"/>
        <v>15.187900066375697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15.1500000953674</v>
      </c>
      <c r="U115" s="69">
        <f t="shared" si="65"/>
        <v>15.1500000953674</v>
      </c>
      <c r="V115" s="69">
        <f t="shared" si="65"/>
        <v>10.2000002861023</v>
      </c>
      <c r="W115" s="69">
        <f t="shared" si="65"/>
        <v>13.8999996185303</v>
      </c>
      <c r="X115" s="69">
        <f t="shared" si="65"/>
        <v>10.2170715332031</v>
      </c>
      <c r="Y115" s="69">
        <f t="shared" si="65"/>
        <v>16.264831066131599</v>
      </c>
      <c r="Z115" s="69">
        <f t="shared" si="65"/>
        <v>21.594336509704601</v>
      </c>
      <c r="AA115" s="69">
        <f t="shared" si="65"/>
        <v>14.4039063453674</v>
      </c>
      <c r="AB115" s="69">
        <f t="shared" si="65"/>
        <v>12.7566576004028</v>
      </c>
      <c r="AC115" s="69">
        <f t="shared" si="65"/>
        <v>12.420389175415</v>
      </c>
      <c r="AD115" s="69">
        <f t="shared" si="65"/>
        <v>22.994434356689499</v>
      </c>
      <c r="AE115" s="69">
        <f t="shared" si="65"/>
        <v>23.434015750884999</v>
      </c>
      <c r="AF115" s="69">
        <f t="shared" si="65"/>
        <v>30.783241271972699</v>
      </c>
      <c r="AG115" s="69">
        <f t="shared" si="65"/>
        <v>30.588103294372601</v>
      </c>
      <c r="AH115" s="91">
        <f t="shared" si="65"/>
        <v>32.018055915832498</v>
      </c>
      <c r="AI115" s="92">
        <f t="shared" si="66"/>
        <v>16.868055820465099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11</v>
      </c>
      <c r="U116" s="66">
        <f t="shared" si="65"/>
        <v>16.1500000953674</v>
      </c>
      <c r="V116" s="66">
        <f t="shared" si="65"/>
        <v>15.4000000953674</v>
      </c>
      <c r="W116" s="66">
        <f t="shared" si="65"/>
        <v>7.5500000715255702</v>
      </c>
      <c r="X116" s="66">
        <f t="shared" si="65"/>
        <v>13.150050163269</v>
      </c>
      <c r="Y116" s="66">
        <f t="shared" si="65"/>
        <v>9.9239978790283203</v>
      </c>
      <c r="Z116" s="66">
        <f t="shared" si="65"/>
        <v>15.358755588531499</v>
      </c>
      <c r="AA116" s="66">
        <f t="shared" si="65"/>
        <v>20.2651062011719</v>
      </c>
      <c r="AB116" s="66">
        <f t="shared" si="65"/>
        <v>13.7907667160034</v>
      </c>
      <c r="AC116" s="66">
        <f t="shared" si="65"/>
        <v>12.3403921127319</v>
      </c>
      <c r="AD116" s="66">
        <f t="shared" si="65"/>
        <v>11.9461870193481</v>
      </c>
      <c r="AE116" s="66">
        <f t="shared" si="65"/>
        <v>21.783448219299299</v>
      </c>
      <c r="AF116" s="66">
        <f t="shared" si="65"/>
        <v>22.222233295440699</v>
      </c>
      <c r="AG116" s="66">
        <f t="shared" si="65"/>
        <v>29.031992912292498</v>
      </c>
      <c r="AH116" s="93">
        <f t="shared" si="65"/>
        <v>28.999724388122601</v>
      </c>
      <c r="AI116" s="94">
        <f t="shared" si="66"/>
        <v>17.999724388122601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8.9500002861022896</v>
      </c>
      <c r="U117" s="69">
        <f t="shared" si="65"/>
        <v>13</v>
      </c>
      <c r="V117" s="69">
        <f t="shared" si="65"/>
        <v>14.1500000953674</v>
      </c>
      <c r="W117" s="69">
        <f t="shared" si="65"/>
        <v>13.1500000953674</v>
      </c>
      <c r="X117" s="69">
        <f t="shared" si="65"/>
        <v>7.3327493667602504</v>
      </c>
      <c r="Y117" s="69">
        <f t="shared" si="65"/>
        <v>12.2828936576843</v>
      </c>
      <c r="Z117" s="69">
        <f t="shared" si="65"/>
        <v>9.5216760635375994</v>
      </c>
      <c r="AA117" s="69">
        <f t="shared" si="65"/>
        <v>14.3145141601563</v>
      </c>
      <c r="AB117" s="69">
        <f t="shared" si="65"/>
        <v>18.7558932304382</v>
      </c>
      <c r="AC117" s="69">
        <f t="shared" si="65"/>
        <v>13.061931610107401</v>
      </c>
      <c r="AD117" s="69">
        <f t="shared" si="65"/>
        <v>11.792945861816399</v>
      </c>
      <c r="AE117" s="69">
        <f t="shared" si="65"/>
        <v>11.350206375122101</v>
      </c>
      <c r="AF117" s="69">
        <f t="shared" si="65"/>
        <v>20.350557327270501</v>
      </c>
      <c r="AG117" s="69">
        <f t="shared" si="65"/>
        <v>20.7809672355652</v>
      </c>
      <c r="AH117" s="91">
        <f t="shared" si="65"/>
        <v>27.0288600921631</v>
      </c>
      <c r="AI117" s="92">
        <f t="shared" si="66"/>
        <v>18.078859806060812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8.6500000953674299</v>
      </c>
      <c r="U118" s="66">
        <f t="shared" si="65"/>
        <v>7.7000002861022896</v>
      </c>
      <c r="V118" s="66">
        <f t="shared" si="65"/>
        <v>9</v>
      </c>
      <c r="W118" s="66">
        <f t="shared" si="65"/>
        <v>12.1500000953674</v>
      </c>
      <c r="X118" s="66">
        <f t="shared" si="65"/>
        <v>11.840219020843501</v>
      </c>
      <c r="Y118" s="66">
        <f t="shared" si="65"/>
        <v>6.9582953453064</v>
      </c>
      <c r="Z118" s="66">
        <f t="shared" si="65"/>
        <v>11.2436394691467</v>
      </c>
      <c r="AA118" s="66">
        <f t="shared" si="65"/>
        <v>8.9446201324462908</v>
      </c>
      <c r="AB118" s="66">
        <f t="shared" si="65"/>
        <v>13.0671706199646</v>
      </c>
      <c r="AC118" s="66">
        <f t="shared" si="65"/>
        <v>17.065395355224599</v>
      </c>
      <c r="AD118" s="66">
        <f t="shared" si="65"/>
        <v>12.134104251861601</v>
      </c>
      <c r="AE118" s="66">
        <f t="shared" si="65"/>
        <v>11.0479083061218</v>
      </c>
      <c r="AF118" s="66">
        <f t="shared" si="65"/>
        <v>10.538713455200201</v>
      </c>
      <c r="AG118" s="66">
        <f t="shared" si="65"/>
        <v>18.7064867019653</v>
      </c>
      <c r="AH118" s="93">
        <f t="shared" si="65"/>
        <v>19.158790588378899</v>
      </c>
      <c r="AI118" s="94">
        <f t="shared" si="66"/>
        <v>10.508790493011469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6.25</v>
      </c>
      <c r="U119" s="69">
        <f t="shared" si="65"/>
        <v>7.6500000953674299</v>
      </c>
      <c r="V119" s="69">
        <f t="shared" si="65"/>
        <v>7.7000002861022896</v>
      </c>
      <c r="W119" s="69">
        <f t="shared" si="65"/>
        <v>9</v>
      </c>
      <c r="X119" s="69">
        <f t="shared" si="65"/>
        <v>10.7763051986694</v>
      </c>
      <c r="Y119" s="69">
        <f t="shared" si="65"/>
        <v>10.5504431724548</v>
      </c>
      <c r="Z119" s="69">
        <f t="shared" si="65"/>
        <v>6.5379102230072004</v>
      </c>
      <c r="AA119" s="69">
        <f t="shared" si="65"/>
        <v>10.168665409088099</v>
      </c>
      <c r="AB119" s="69">
        <f t="shared" si="65"/>
        <v>8.3154895305633492</v>
      </c>
      <c r="AC119" s="69">
        <f t="shared" si="65"/>
        <v>11.7943539619446</v>
      </c>
      <c r="AD119" s="69">
        <f t="shared" si="65"/>
        <v>15.360436916351301</v>
      </c>
      <c r="AE119" s="69">
        <f t="shared" si="65"/>
        <v>11.151284694671601</v>
      </c>
      <c r="AF119" s="69">
        <f t="shared" si="65"/>
        <v>10.2342762947083</v>
      </c>
      <c r="AG119" s="69">
        <f t="shared" si="65"/>
        <v>9.6948599815368706</v>
      </c>
      <c r="AH119" s="91">
        <f t="shared" si="65"/>
        <v>17.040506362915</v>
      </c>
      <c r="AI119" s="92">
        <f t="shared" si="66"/>
        <v>10.790506362915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4.5</v>
      </c>
      <c r="U120" s="66">
        <f t="shared" si="65"/>
        <v>3.25</v>
      </c>
      <c r="V120" s="66">
        <f t="shared" si="65"/>
        <v>6.6500000953674299</v>
      </c>
      <c r="W120" s="66">
        <f t="shared" si="65"/>
        <v>6.7000000476837203</v>
      </c>
      <c r="X120" s="66">
        <f t="shared" si="65"/>
        <v>7.98319363594055</v>
      </c>
      <c r="Y120" s="66">
        <f t="shared" si="65"/>
        <v>9.3478045463561994</v>
      </c>
      <c r="Z120" s="66">
        <f t="shared" si="65"/>
        <v>9.1756165027618408</v>
      </c>
      <c r="AA120" s="66">
        <f t="shared" si="65"/>
        <v>6.0116263628005999</v>
      </c>
      <c r="AB120" s="66">
        <f t="shared" si="65"/>
        <v>8.9872014522552508</v>
      </c>
      <c r="AC120" s="66">
        <f t="shared" si="65"/>
        <v>7.5641891956329301</v>
      </c>
      <c r="AD120" s="66">
        <f t="shared" si="65"/>
        <v>10.410645961761499</v>
      </c>
      <c r="AE120" s="66">
        <f t="shared" si="65"/>
        <v>13.548737049102799</v>
      </c>
      <c r="AF120" s="66">
        <f t="shared" si="65"/>
        <v>10.0187072753906</v>
      </c>
      <c r="AG120" s="66">
        <f t="shared" si="65"/>
        <v>9.2755975723266602</v>
      </c>
      <c r="AH120" s="93">
        <f t="shared" si="65"/>
        <v>8.7394700050354004</v>
      </c>
      <c r="AI120" s="94">
        <f t="shared" si="66"/>
        <v>4.2394700050354004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6.4000000953674299</v>
      </c>
      <c r="U121" s="71">
        <f t="shared" si="65"/>
        <v>4.5</v>
      </c>
      <c r="V121" s="71">
        <f t="shared" si="65"/>
        <v>2.25</v>
      </c>
      <c r="W121" s="71">
        <f t="shared" si="65"/>
        <v>6.25</v>
      </c>
      <c r="X121" s="71">
        <f t="shared" si="65"/>
        <v>5.8802490234375</v>
      </c>
      <c r="Y121" s="71">
        <f t="shared" si="65"/>
        <v>6.98677659034729</v>
      </c>
      <c r="Z121" s="71">
        <f t="shared" si="65"/>
        <v>8.0064542293548602</v>
      </c>
      <c r="AA121" s="71">
        <f t="shared" si="65"/>
        <v>7.8560998439788801</v>
      </c>
      <c r="AB121" s="71">
        <f t="shared" si="65"/>
        <v>5.4550089836120597</v>
      </c>
      <c r="AC121" s="71">
        <f t="shared" si="65"/>
        <v>7.8425793647766104</v>
      </c>
      <c r="AD121" s="71">
        <f t="shared" si="65"/>
        <v>6.7766497135162398</v>
      </c>
      <c r="AE121" s="71">
        <f t="shared" si="65"/>
        <v>9.0564274787902797</v>
      </c>
      <c r="AF121" s="71">
        <f t="shared" si="65"/>
        <v>11.773551940918001</v>
      </c>
      <c r="AG121" s="71">
        <f t="shared" si="65"/>
        <v>8.8733606338500994</v>
      </c>
      <c r="AH121" s="72">
        <f t="shared" si="65"/>
        <v>8.3023622035980207</v>
      </c>
      <c r="AI121" s="97">
        <f t="shared" si="66"/>
        <v>1.9023621082305908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109.45000028610227</v>
      </c>
      <c r="U122" s="9">
        <f t="shared" ref="U122:AI122" si="68">SUM(U112:U121)</f>
        <v>111.00000047683713</v>
      </c>
      <c r="V122" s="9">
        <f t="shared" si="68"/>
        <v>110.50000047683713</v>
      </c>
      <c r="W122" s="9">
        <f t="shared" si="68"/>
        <v>123.14999878406519</v>
      </c>
      <c r="X122" s="9">
        <f t="shared" si="68"/>
        <v>125.19661307334891</v>
      </c>
      <c r="Y122" s="9">
        <f t="shared" si="68"/>
        <v>125.04873728752122</v>
      </c>
      <c r="Z122" s="9">
        <f t="shared" si="68"/>
        <v>123.92378258705139</v>
      </c>
      <c r="AA122" s="9">
        <f t="shared" si="68"/>
        <v>135.1699990034104</v>
      </c>
      <c r="AB122" s="9">
        <f t="shared" si="68"/>
        <v>146.45026779174796</v>
      </c>
      <c r="AC122" s="9">
        <f t="shared" si="68"/>
        <v>168.15870404243458</v>
      </c>
      <c r="AD122" s="9">
        <f t="shared" si="68"/>
        <v>185.65506911277774</v>
      </c>
      <c r="AE122" s="9">
        <f t="shared" si="68"/>
        <v>204.79241991043088</v>
      </c>
      <c r="AF122" s="9">
        <f t="shared" si="68"/>
        <v>218.35025405883798</v>
      </c>
      <c r="AG122" s="9">
        <f t="shared" si="68"/>
        <v>226.62238216400155</v>
      </c>
      <c r="AH122" s="9">
        <f t="shared" si="68"/>
        <v>243.92645859718314</v>
      </c>
      <c r="AI122" s="9">
        <f t="shared" si="68"/>
        <v>134.47645831108088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4.5</v>
      </c>
      <c r="U123" s="88">
        <f t="shared" ref="U123:AH132" si="69">AM94</f>
        <v>7.4000000953674299</v>
      </c>
      <c r="V123" s="88">
        <f t="shared" si="69"/>
        <v>4.25</v>
      </c>
      <c r="W123" s="88">
        <f t="shared" si="69"/>
        <v>1.25</v>
      </c>
      <c r="X123" s="88">
        <f t="shared" si="69"/>
        <v>5.41115379333496</v>
      </c>
      <c r="Y123" s="88">
        <f t="shared" si="69"/>
        <v>5.0259475708007804</v>
      </c>
      <c r="Z123" s="88">
        <f t="shared" si="69"/>
        <v>5.9634745121002197</v>
      </c>
      <c r="AA123" s="88">
        <f t="shared" si="69"/>
        <v>6.6931605339050302</v>
      </c>
      <c r="AB123" s="88">
        <f t="shared" si="69"/>
        <v>6.5594823360443097</v>
      </c>
      <c r="AC123" s="88">
        <f t="shared" si="69"/>
        <v>4.8406944274902299</v>
      </c>
      <c r="AD123" s="88">
        <f t="shared" si="69"/>
        <v>6.6845047473907497</v>
      </c>
      <c r="AE123" s="88">
        <f t="shared" si="69"/>
        <v>5.91861915588379</v>
      </c>
      <c r="AF123" s="88">
        <f t="shared" si="69"/>
        <v>7.6823716163635298</v>
      </c>
      <c r="AG123" s="88">
        <f t="shared" si="69"/>
        <v>10.005330562591601</v>
      </c>
      <c r="AH123" s="89">
        <f t="shared" si="69"/>
        <v>7.6767947673797599</v>
      </c>
      <c r="AI123" s="90">
        <f t="shared" ref="AI123:AI132" si="70">AH123-T123</f>
        <v>3.1767947673797599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3.5</v>
      </c>
      <c r="U124" s="69">
        <f t="shared" si="69"/>
        <v>3.25</v>
      </c>
      <c r="V124" s="69">
        <f t="shared" si="69"/>
        <v>6.4000000953674299</v>
      </c>
      <c r="W124" s="69">
        <f t="shared" si="69"/>
        <v>2.25</v>
      </c>
      <c r="X124" s="69">
        <f t="shared" si="69"/>
        <v>1.32054679095745</v>
      </c>
      <c r="Y124" s="69">
        <f t="shared" si="69"/>
        <v>4.6327789425849897</v>
      </c>
      <c r="Z124" s="69">
        <f t="shared" si="69"/>
        <v>4.2335368394851702</v>
      </c>
      <c r="AA124" s="69">
        <f t="shared" si="69"/>
        <v>5.0130790472030604</v>
      </c>
      <c r="AB124" s="69">
        <f t="shared" si="69"/>
        <v>5.5288757085800198</v>
      </c>
      <c r="AC124" s="69">
        <f t="shared" si="69"/>
        <v>5.4106502532959002</v>
      </c>
      <c r="AD124" s="69">
        <f t="shared" si="69"/>
        <v>4.2377810478210396</v>
      </c>
      <c r="AE124" s="69">
        <f t="shared" si="69"/>
        <v>5.6079797744751003</v>
      </c>
      <c r="AF124" s="69">
        <f t="shared" si="69"/>
        <v>5.0919979810714704</v>
      </c>
      <c r="AG124" s="69">
        <f t="shared" si="69"/>
        <v>6.4249634742736799</v>
      </c>
      <c r="AH124" s="91">
        <f t="shared" si="69"/>
        <v>8.4091596603393608</v>
      </c>
      <c r="AI124" s="92">
        <f t="shared" si="70"/>
        <v>4.9091596603393608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6</v>
      </c>
      <c r="U125" s="66">
        <f t="shared" si="69"/>
        <v>2.5</v>
      </c>
      <c r="V125" s="66">
        <f t="shared" si="69"/>
        <v>3.25</v>
      </c>
      <c r="W125" s="66">
        <f t="shared" si="69"/>
        <v>6.4000000953674299</v>
      </c>
      <c r="X125" s="66">
        <f t="shared" si="69"/>
        <v>2.0428355336189301</v>
      </c>
      <c r="Y125" s="66">
        <f t="shared" si="69"/>
        <v>1.35197585821152</v>
      </c>
      <c r="Z125" s="66">
        <f t="shared" si="69"/>
        <v>3.9950358271598798</v>
      </c>
      <c r="AA125" s="66">
        <f t="shared" si="69"/>
        <v>3.5910915136337298</v>
      </c>
      <c r="AB125" s="66">
        <f t="shared" si="69"/>
        <v>4.2401418685913104</v>
      </c>
      <c r="AC125" s="66">
        <f t="shared" si="69"/>
        <v>4.5990941524505597</v>
      </c>
      <c r="AD125" s="66">
        <f t="shared" si="69"/>
        <v>4.4980049133300799</v>
      </c>
      <c r="AE125" s="66">
        <f t="shared" si="69"/>
        <v>3.7209595441818202</v>
      </c>
      <c r="AF125" s="66">
        <f t="shared" si="69"/>
        <v>4.7101767063140896</v>
      </c>
      <c r="AG125" s="66">
        <f t="shared" si="69"/>
        <v>4.3900830745697004</v>
      </c>
      <c r="AH125" s="93">
        <f t="shared" si="69"/>
        <v>5.39558672904968</v>
      </c>
      <c r="AI125" s="94">
        <f t="shared" si="70"/>
        <v>-0.60441327095032005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1</v>
      </c>
      <c r="U126" s="69">
        <f t="shared" si="69"/>
        <v>3</v>
      </c>
      <c r="V126" s="69">
        <f t="shared" si="69"/>
        <v>1.5</v>
      </c>
      <c r="W126" s="69">
        <f t="shared" si="69"/>
        <v>2.25</v>
      </c>
      <c r="X126" s="69">
        <f t="shared" si="69"/>
        <v>5.1240196228027299</v>
      </c>
      <c r="Y126" s="69">
        <f t="shared" si="69"/>
        <v>1.8348921537399301</v>
      </c>
      <c r="Z126" s="69">
        <f t="shared" si="69"/>
        <v>1.3270041048526799</v>
      </c>
      <c r="AA126" s="69">
        <f t="shared" si="69"/>
        <v>3.4127500653266898</v>
      </c>
      <c r="AB126" s="69">
        <f t="shared" si="69"/>
        <v>3.03073275089264</v>
      </c>
      <c r="AC126" s="69">
        <f t="shared" si="69"/>
        <v>3.56858158111572</v>
      </c>
      <c r="AD126" s="69">
        <f t="shared" si="69"/>
        <v>3.8072936534881601</v>
      </c>
      <c r="AE126" s="69">
        <f t="shared" si="69"/>
        <v>3.7199512720108001</v>
      </c>
      <c r="AF126" s="69">
        <f t="shared" si="69"/>
        <v>3.2341713905334499</v>
      </c>
      <c r="AG126" s="69">
        <f t="shared" si="69"/>
        <v>3.9245055913925202</v>
      </c>
      <c r="AH126" s="91">
        <f t="shared" si="69"/>
        <v>3.7689989805221602</v>
      </c>
      <c r="AI126" s="92">
        <f t="shared" si="70"/>
        <v>2.7689989805221602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6.25</v>
      </c>
      <c r="U127" s="66">
        <f t="shared" si="69"/>
        <v>0</v>
      </c>
      <c r="V127" s="66">
        <f t="shared" si="69"/>
        <v>2</v>
      </c>
      <c r="W127" s="66">
        <f t="shared" si="69"/>
        <v>1.25</v>
      </c>
      <c r="X127" s="66">
        <f t="shared" si="69"/>
        <v>1.78669136762619</v>
      </c>
      <c r="Y127" s="66">
        <f t="shared" si="69"/>
        <v>4.0868669748306301</v>
      </c>
      <c r="Z127" s="66">
        <f t="shared" si="69"/>
        <v>1.6354384422302199</v>
      </c>
      <c r="AA127" s="66">
        <f t="shared" si="69"/>
        <v>1.2536928355693799</v>
      </c>
      <c r="AB127" s="66">
        <f t="shared" si="69"/>
        <v>2.88569763302803</v>
      </c>
      <c r="AC127" s="66">
        <f t="shared" si="69"/>
        <v>2.5457561016082799</v>
      </c>
      <c r="AD127" s="66">
        <f t="shared" si="69"/>
        <v>2.9851438999175999</v>
      </c>
      <c r="AE127" s="66">
        <f t="shared" si="69"/>
        <v>3.1415240764617902</v>
      </c>
      <c r="AF127" s="66">
        <f t="shared" si="69"/>
        <v>3.0729854702949502</v>
      </c>
      <c r="AG127" s="66">
        <f t="shared" si="69"/>
        <v>2.7818650007247898</v>
      </c>
      <c r="AH127" s="93">
        <f t="shared" si="69"/>
        <v>3.2607293128967298</v>
      </c>
      <c r="AI127" s="94">
        <f t="shared" si="70"/>
        <v>-2.9892706871032702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1.25</v>
      </c>
      <c r="U128" s="69">
        <f t="shared" si="69"/>
        <v>3.25</v>
      </c>
      <c r="V128" s="69">
        <f t="shared" si="69"/>
        <v>0</v>
      </c>
      <c r="W128" s="69">
        <f t="shared" si="69"/>
        <v>2</v>
      </c>
      <c r="X128" s="69">
        <f t="shared" si="69"/>
        <v>1.08633989095688</v>
      </c>
      <c r="Y128" s="69">
        <f t="shared" si="69"/>
        <v>1.46960297226906</v>
      </c>
      <c r="Z128" s="69">
        <f t="shared" si="69"/>
        <v>3.18817126750946</v>
      </c>
      <c r="AA128" s="69">
        <f t="shared" si="69"/>
        <v>1.4066087603569</v>
      </c>
      <c r="AB128" s="69">
        <f t="shared" si="69"/>
        <v>1.09045286476612</v>
      </c>
      <c r="AC128" s="69">
        <f t="shared" si="69"/>
        <v>2.3548808693885799</v>
      </c>
      <c r="AD128" s="69">
        <f t="shared" si="69"/>
        <v>2.0744971632957498</v>
      </c>
      <c r="AE128" s="69">
        <f t="shared" si="69"/>
        <v>2.4278516769409202</v>
      </c>
      <c r="AF128" s="69">
        <f t="shared" si="69"/>
        <v>2.51855385303497</v>
      </c>
      <c r="AG128" s="69">
        <f t="shared" si="69"/>
        <v>2.4724063873290998</v>
      </c>
      <c r="AH128" s="91">
        <f t="shared" si="69"/>
        <v>2.3105044364929199</v>
      </c>
      <c r="AI128" s="92">
        <f t="shared" si="70"/>
        <v>1.0605044364929199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1</v>
      </c>
      <c r="U129" s="66">
        <f t="shared" si="69"/>
        <v>1.25</v>
      </c>
      <c r="V129" s="66">
        <f t="shared" si="69"/>
        <v>3.5</v>
      </c>
      <c r="W129" s="66">
        <f t="shared" si="69"/>
        <v>0</v>
      </c>
      <c r="X129" s="66">
        <f t="shared" si="69"/>
        <v>1.5553686618804901</v>
      </c>
      <c r="Y129" s="66">
        <f t="shared" si="69"/>
        <v>0.91841700673103299</v>
      </c>
      <c r="Z129" s="66">
        <f t="shared" si="69"/>
        <v>1.2159846723079699</v>
      </c>
      <c r="AA129" s="66">
        <f t="shared" si="69"/>
        <v>2.4566764831543</v>
      </c>
      <c r="AB129" s="66">
        <f t="shared" si="69"/>
        <v>1.1863313913345299</v>
      </c>
      <c r="AC129" s="66">
        <f t="shared" si="69"/>
        <v>0.94012835621833801</v>
      </c>
      <c r="AD129" s="66">
        <f t="shared" si="69"/>
        <v>1.8897887766361201</v>
      </c>
      <c r="AE129" s="66">
        <f t="shared" si="69"/>
        <v>1.67320355772972</v>
      </c>
      <c r="AF129" s="66">
        <f t="shared" si="69"/>
        <v>1.9449201822280899</v>
      </c>
      <c r="AG129" s="66">
        <f t="shared" si="69"/>
        <v>2.0009944736957599</v>
      </c>
      <c r="AH129" s="93">
        <f t="shared" si="69"/>
        <v>1.9799891412258099</v>
      </c>
      <c r="AI129" s="94">
        <f t="shared" si="70"/>
        <v>0.97998914122580993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1</v>
      </c>
      <c r="U130" s="69">
        <f t="shared" si="69"/>
        <v>1</v>
      </c>
      <c r="V130" s="69">
        <f t="shared" si="69"/>
        <v>1.25</v>
      </c>
      <c r="W130" s="69">
        <f t="shared" si="69"/>
        <v>3.5</v>
      </c>
      <c r="X130" s="69">
        <f t="shared" si="69"/>
        <v>0.14469091594219199</v>
      </c>
      <c r="Y130" s="69">
        <f t="shared" si="69"/>
        <v>1.1739920377731301</v>
      </c>
      <c r="Z130" s="69">
        <f t="shared" si="69"/>
        <v>0.76747825741767906</v>
      </c>
      <c r="AA130" s="69">
        <f t="shared" si="69"/>
        <v>0.98612345755100295</v>
      </c>
      <c r="AB130" s="69">
        <f t="shared" si="69"/>
        <v>1.84501644968987</v>
      </c>
      <c r="AC130" s="69">
        <f t="shared" si="69"/>
        <v>0.97394220530986797</v>
      </c>
      <c r="AD130" s="69">
        <f t="shared" si="69"/>
        <v>0.78555224835872695</v>
      </c>
      <c r="AE130" s="69">
        <f t="shared" si="69"/>
        <v>1.4757496565580399</v>
      </c>
      <c r="AF130" s="69">
        <f t="shared" si="69"/>
        <v>1.3166900277137801</v>
      </c>
      <c r="AG130" s="69">
        <f t="shared" si="69"/>
        <v>1.51635706424713</v>
      </c>
      <c r="AH130" s="91">
        <f t="shared" si="69"/>
        <v>1.5553871691226999</v>
      </c>
      <c r="AI130" s="92">
        <f t="shared" si="70"/>
        <v>0.55538716912269992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0</v>
      </c>
      <c r="U131" s="66">
        <f t="shared" si="69"/>
        <v>0</v>
      </c>
      <c r="V131" s="66">
        <f t="shared" si="69"/>
        <v>0</v>
      </c>
      <c r="W131" s="66">
        <f t="shared" si="69"/>
        <v>1.25</v>
      </c>
      <c r="X131" s="66">
        <f t="shared" si="69"/>
        <v>2.4612760543823202</v>
      </c>
      <c r="Y131" s="66">
        <f t="shared" si="69"/>
        <v>0.253512352705002</v>
      </c>
      <c r="Z131" s="66">
        <f t="shared" si="69"/>
        <v>0.92672318220138605</v>
      </c>
      <c r="AA131" s="66">
        <f t="shared" si="69"/>
        <v>0.67252859473228499</v>
      </c>
      <c r="AB131" s="66">
        <f t="shared" si="69"/>
        <v>0.83319167047738996</v>
      </c>
      <c r="AC131" s="66">
        <f t="shared" si="69"/>
        <v>1.4210950881242801</v>
      </c>
      <c r="AD131" s="66">
        <f t="shared" si="69"/>
        <v>0.83340082317590702</v>
      </c>
      <c r="AE131" s="66">
        <f t="shared" si="69"/>
        <v>0.69580763950943902</v>
      </c>
      <c r="AF131" s="66">
        <f t="shared" si="69"/>
        <v>1.19049905240536</v>
      </c>
      <c r="AG131" s="66">
        <f t="shared" si="69"/>
        <v>1.0750179588794699</v>
      </c>
      <c r="AH131" s="93">
        <f t="shared" si="69"/>
        <v>1.22571252286434</v>
      </c>
      <c r="AI131" s="94">
        <f t="shared" si="70"/>
        <v>1.22571252286434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2</v>
      </c>
      <c r="U132" s="71">
        <f t="shared" si="69"/>
        <v>0</v>
      </c>
      <c r="V132" s="71">
        <f t="shared" si="69"/>
        <v>1</v>
      </c>
      <c r="W132" s="71">
        <f t="shared" si="69"/>
        <v>1</v>
      </c>
      <c r="X132" s="71">
        <f t="shared" si="69"/>
        <v>0.98970353603363004</v>
      </c>
      <c r="Y132" s="71">
        <f t="shared" si="69"/>
        <v>1.79275318980217</v>
      </c>
      <c r="Z132" s="71">
        <f t="shared" si="69"/>
        <v>0.33886098861694303</v>
      </c>
      <c r="AA132" s="71">
        <f t="shared" si="69"/>
        <v>0.745133817195892</v>
      </c>
      <c r="AB132" s="71">
        <f t="shared" si="69"/>
        <v>0.62140268087387096</v>
      </c>
      <c r="AC132" s="71">
        <f t="shared" si="69"/>
        <v>0.73978880047798201</v>
      </c>
      <c r="AD132" s="71">
        <f t="shared" si="69"/>
        <v>1.1354021430015599</v>
      </c>
      <c r="AE132" s="71">
        <f t="shared" si="69"/>
        <v>0.74429018795490298</v>
      </c>
      <c r="AF132" s="71">
        <f t="shared" si="69"/>
        <v>0.63479310832917701</v>
      </c>
      <c r="AG132" s="71">
        <f t="shared" si="69"/>
        <v>0.995165415108204</v>
      </c>
      <c r="AH132" s="72">
        <f t="shared" si="69"/>
        <v>0.917089283466339</v>
      </c>
      <c r="AI132" s="97">
        <f t="shared" si="70"/>
        <v>-1.0829107165336609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26.5</v>
      </c>
      <c r="U133" s="9">
        <f t="shared" ref="U133:AI133" si="72">SUM(U123:U132)</f>
        <v>21.650000095367432</v>
      </c>
      <c r="V133" s="9">
        <f t="shared" si="72"/>
        <v>23.150000095367432</v>
      </c>
      <c r="W133" s="9">
        <f t="shared" si="72"/>
        <v>21.150000095367432</v>
      </c>
      <c r="X133" s="9">
        <f t="shared" si="72"/>
        <v>21.922626167535771</v>
      </c>
      <c r="Y133" s="9">
        <f t="shared" si="72"/>
        <v>22.540739059448246</v>
      </c>
      <c r="Z133" s="9">
        <f t="shared" si="72"/>
        <v>23.591708093881607</v>
      </c>
      <c r="AA133" s="9">
        <f t="shared" si="72"/>
        <v>26.230845108628266</v>
      </c>
      <c r="AB133" s="9">
        <f t="shared" si="72"/>
        <v>27.821325354278088</v>
      </c>
      <c r="AC133" s="9">
        <f t="shared" si="72"/>
        <v>27.394611835479736</v>
      </c>
      <c r="AD133" s="9">
        <f t="shared" si="72"/>
        <v>28.931369416415691</v>
      </c>
      <c r="AE133" s="9">
        <f t="shared" si="72"/>
        <v>29.125936541706324</v>
      </c>
      <c r="AF133" s="9">
        <f t="shared" si="72"/>
        <v>31.397159388288866</v>
      </c>
      <c r="AG133" s="9">
        <f t="shared" si="72"/>
        <v>35.586689002811958</v>
      </c>
      <c r="AH133" s="9">
        <f t="shared" si="72"/>
        <v>36.499952003359802</v>
      </c>
      <c r="AI133" s="6">
        <f t="shared" si="72"/>
        <v>9.9999520033597982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34"/>
  <sheetViews>
    <sheetView topLeftCell="F1" workbookViewId="0">
      <selection activeCell="R10" sqref="R10"/>
    </sheetView>
  </sheetViews>
  <sheetFormatPr baseColWidth="10" defaultColWidth="8.7109375" defaultRowHeight="15" x14ac:dyDescent="0.25"/>
  <cols>
    <col min="1" max="2" width="2.85546875" customWidth="1"/>
    <col min="3" max="3" width="15.85546875" customWidth="1"/>
    <col min="17" max="17" width="9.140625" customWidth="1"/>
    <col min="19" max="23" width="9.85546875" customWidth="1"/>
    <col min="27" max="27" width="12.28515625" bestFit="1" customWidth="1"/>
    <col min="28" max="28" width="16" bestFit="1" customWidth="1"/>
  </cols>
  <sheetData>
    <row r="1" spans="3:26" x14ac:dyDescent="0.25">
      <c r="C1" t="s">
        <v>41</v>
      </c>
    </row>
    <row r="2" spans="3:26" x14ac:dyDescent="0.25">
      <c r="C2" s="56"/>
      <c r="D2" s="56"/>
      <c r="E2" s="56"/>
      <c r="F2" s="56"/>
      <c r="G2" s="56"/>
      <c r="H2" s="56"/>
      <c r="I2" s="56"/>
    </row>
    <row r="3" spans="3:26" x14ac:dyDescent="0.25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104" t="s">
        <v>17</v>
      </c>
      <c r="T3" s="104"/>
      <c r="U3" s="104"/>
      <c r="V3" s="21"/>
      <c r="W3" s="1"/>
      <c r="X3" s="1"/>
      <c r="Y3" s="1"/>
      <c r="Z3" s="1"/>
    </row>
    <row r="4" spans="3:26" x14ac:dyDescent="0.25">
      <c r="C4" s="2" t="s">
        <v>0</v>
      </c>
      <c r="D4" s="3">
        <v>2019</v>
      </c>
      <c r="E4" s="2">
        <v>2020</v>
      </c>
      <c r="F4" s="2">
        <v>2021</v>
      </c>
      <c r="G4" s="2">
        <v>2022</v>
      </c>
      <c r="H4" s="2">
        <v>2023</v>
      </c>
      <c r="I4" s="2">
        <v>2024</v>
      </c>
      <c r="J4" s="2">
        <v>2025</v>
      </c>
      <c r="K4" s="2">
        <v>2026</v>
      </c>
      <c r="L4" s="2">
        <v>2027</v>
      </c>
      <c r="M4" s="2">
        <v>2028</v>
      </c>
      <c r="N4" s="2">
        <v>2029</v>
      </c>
      <c r="O4" s="1" t="s">
        <v>1</v>
      </c>
      <c r="Q4" s="2"/>
      <c r="R4" s="28"/>
      <c r="S4" s="1"/>
      <c r="T4" s="2">
        <f>E4</f>
        <v>2020</v>
      </c>
      <c r="U4" s="2">
        <v>2029</v>
      </c>
      <c r="V4" s="29"/>
      <c r="W4" s="2"/>
      <c r="X4" s="2"/>
      <c r="Y4" s="2"/>
    </row>
    <row r="5" spans="3:26" x14ac:dyDescent="0.25">
      <c r="C5" s="2" t="s">
        <v>2</v>
      </c>
      <c r="D5" s="3">
        <v>7</v>
      </c>
      <c r="E5" s="3">
        <v>7</v>
      </c>
      <c r="F5" s="3">
        <v>8</v>
      </c>
      <c r="G5" s="3">
        <v>8</v>
      </c>
      <c r="H5" s="3">
        <v>8</v>
      </c>
      <c r="I5" s="3">
        <v>8</v>
      </c>
      <c r="J5" s="3">
        <v>8</v>
      </c>
      <c r="K5" s="3">
        <v>8</v>
      </c>
      <c r="L5" s="3">
        <v>8</v>
      </c>
      <c r="M5" s="3">
        <v>8</v>
      </c>
      <c r="N5" s="3">
        <v>8</v>
      </c>
      <c r="O5" s="4">
        <f t="shared" ref="O5:O11" si="0">SUM(D5:N5)</f>
        <v>86</v>
      </c>
      <c r="Q5" s="3"/>
      <c r="R5" s="30"/>
      <c r="S5" s="2" t="s">
        <v>2</v>
      </c>
      <c r="T5" s="2">
        <f t="shared" ref="T5:T12" si="1">E5</f>
        <v>7</v>
      </c>
      <c r="U5" s="3">
        <f t="shared" ref="U5:U12" si="2">N5</f>
        <v>8</v>
      </c>
      <c r="V5" s="31"/>
      <c r="W5" s="3"/>
      <c r="X5" s="3"/>
      <c r="Y5" s="3"/>
    </row>
    <row r="6" spans="3:26" x14ac:dyDescent="0.25">
      <c r="C6" s="2" t="s">
        <v>3</v>
      </c>
      <c r="D6" s="3">
        <v>45</v>
      </c>
      <c r="E6" s="3">
        <v>45</v>
      </c>
      <c r="F6" s="3">
        <v>45</v>
      </c>
      <c r="G6" s="3">
        <v>45</v>
      </c>
      <c r="H6" s="3">
        <v>45</v>
      </c>
      <c r="I6" s="3">
        <v>45</v>
      </c>
      <c r="J6" s="3">
        <v>45</v>
      </c>
      <c r="K6" s="3">
        <v>45</v>
      </c>
      <c r="L6" s="3">
        <v>45</v>
      </c>
      <c r="M6" s="3">
        <v>45</v>
      </c>
      <c r="N6" s="3">
        <v>45</v>
      </c>
      <c r="O6" s="4">
        <f t="shared" si="0"/>
        <v>495</v>
      </c>
      <c r="Q6" s="3"/>
      <c r="R6" s="30"/>
      <c r="S6" s="2" t="s">
        <v>3</v>
      </c>
      <c r="T6" s="2">
        <f t="shared" si="1"/>
        <v>45</v>
      </c>
      <c r="U6" s="3">
        <f t="shared" si="2"/>
        <v>45</v>
      </c>
      <c r="V6" s="31"/>
      <c r="W6" s="3"/>
      <c r="X6" s="3"/>
      <c r="Y6" s="3"/>
    </row>
    <row r="7" spans="3:26" x14ac:dyDescent="0.25">
      <c r="C7" s="2" t="s">
        <v>4</v>
      </c>
      <c r="D7" s="3">
        <v>50</v>
      </c>
      <c r="E7" s="3">
        <v>50</v>
      </c>
      <c r="F7" s="3">
        <v>60</v>
      </c>
      <c r="G7" s="3">
        <v>70</v>
      </c>
      <c r="H7" s="3">
        <v>70</v>
      </c>
      <c r="I7" s="3">
        <v>70</v>
      </c>
      <c r="J7" s="3">
        <v>70</v>
      </c>
      <c r="K7" s="3">
        <v>70</v>
      </c>
      <c r="L7" s="3">
        <v>70</v>
      </c>
      <c r="M7" s="3">
        <v>70</v>
      </c>
      <c r="N7" s="3">
        <v>70</v>
      </c>
      <c r="O7" s="4">
        <f t="shared" si="0"/>
        <v>720</v>
      </c>
      <c r="Q7" s="3"/>
      <c r="R7" s="30"/>
      <c r="S7" s="2" t="s">
        <v>4</v>
      </c>
      <c r="T7" s="2">
        <f t="shared" si="1"/>
        <v>50</v>
      </c>
      <c r="U7" s="3">
        <f t="shared" si="2"/>
        <v>70</v>
      </c>
      <c r="V7" s="31"/>
      <c r="W7" s="3"/>
      <c r="X7" s="3"/>
      <c r="Y7" s="3"/>
    </row>
    <row r="8" spans="3:26" x14ac:dyDescent="0.25">
      <c r="C8" s="2" t="s">
        <v>5</v>
      </c>
      <c r="D8" s="3">
        <v>15</v>
      </c>
      <c r="E8" s="3">
        <v>15</v>
      </c>
      <c r="F8" s="3">
        <v>17</v>
      </c>
      <c r="G8" s="3">
        <v>17</v>
      </c>
      <c r="H8" s="3">
        <v>17</v>
      </c>
      <c r="I8" s="3">
        <v>17</v>
      </c>
      <c r="J8" s="3">
        <v>17</v>
      </c>
      <c r="K8" s="3">
        <v>17</v>
      </c>
      <c r="L8" s="3">
        <v>17</v>
      </c>
      <c r="M8" s="3">
        <v>17</v>
      </c>
      <c r="N8" s="3">
        <v>17</v>
      </c>
      <c r="O8" s="4">
        <f t="shared" si="0"/>
        <v>183</v>
      </c>
      <c r="Q8" s="3"/>
      <c r="R8" s="30"/>
      <c r="S8" s="2" t="s">
        <v>5</v>
      </c>
      <c r="T8" s="2">
        <f t="shared" si="1"/>
        <v>15</v>
      </c>
      <c r="U8" s="3">
        <f t="shared" si="2"/>
        <v>17</v>
      </c>
      <c r="V8" s="31"/>
      <c r="W8" s="3"/>
      <c r="X8" s="3"/>
      <c r="Y8" s="3"/>
    </row>
    <row r="9" spans="3:26" x14ac:dyDescent="0.25">
      <c r="C9" s="2" t="s">
        <v>6</v>
      </c>
      <c r="D9" s="3">
        <v>9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9</v>
      </c>
      <c r="M9" s="3">
        <v>9</v>
      </c>
      <c r="N9" s="3">
        <v>10</v>
      </c>
      <c r="O9" s="4">
        <f t="shared" si="0"/>
        <v>100</v>
      </c>
      <c r="Q9" s="3"/>
      <c r="R9" s="30"/>
      <c r="S9" s="2" t="s">
        <v>6</v>
      </c>
      <c r="T9" s="2">
        <f t="shared" si="1"/>
        <v>9</v>
      </c>
      <c r="U9" s="3">
        <f t="shared" si="2"/>
        <v>10</v>
      </c>
      <c r="V9" s="31"/>
      <c r="W9" s="3"/>
      <c r="X9" s="3"/>
      <c r="Y9" s="3"/>
    </row>
    <row r="10" spans="3:26" x14ac:dyDescent="0.25">
      <c r="C10" s="2" t="s">
        <v>7</v>
      </c>
      <c r="D10" s="3">
        <v>30</v>
      </c>
      <c r="E10" s="3">
        <v>30</v>
      </c>
      <c r="F10" s="3">
        <v>35</v>
      </c>
      <c r="G10" s="3">
        <v>35</v>
      </c>
      <c r="H10" s="3">
        <v>35</v>
      </c>
      <c r="I10" s="3">
        <v>35</v>
      </c>
      <c r="J10" s="3">
        <v>35</v>
      </c>
      <c r="K10" s="3">
        <v>35</v>
      </c>
      <c r="L10" s="3">
        <v>35</v>
      </c>
      <c r="M10" s="3">
        <v>35</v>
      </c>
      <c r="N10" s="3">
        <v>40</v>
      </c>
      <c r="O10" s="4">
        <f t="shared" si="0"/>
        <v>380</v>
      </c>
      <c r="Q10" s="3"/>
      <c r="R10" s="30"/>
      <c r="S10" s="2" t="s">
        <v>7</v>
      </c>
      <c r="T10" s="2">
        <f t="shared" si="1"/>
        <v>30</v>
      </c>
      <c r="U10" s="3">
        <f t="shared" si="2"/>
        <v>40</v>
      </c>
      <c r="V10" s="31"/>
      <c r="W10" s="3"/>
      <c r="X10" s="3"/>
      <c r="Y10" s="3"/>
    </row>
    <row r="11" spans="3:26" x14ac:dyDescent="0.25">
      <c r="C11" s="2" t="s">
        <v>8</v>
      </c>
      <c r="D11" s="3">
        <v>14</v>
      </c>
      <c r="E11" s="3">
        <v>14</v>
      </c>
      <c r="F11" s="3">
        <v>14</v>
      </c>
      <c r="G11" s="3">
        <v>14</v>
      </c>
      <c r="H11" s="3">
        <v>14</v>
      </c>
      <c r="I11" s="3">
        <v>14</v>
      </c>
      <c r="J11" s="3">
        <v>14</v>
      </c>
      <c r="K11" s="3">
        <v>14</v>
      </c>
      <c r="L11" s="3">
        <v>14</v>
      </c>
      <c r="M11" s="3">
        <v>14</v>
      </c>
      <c r="N11" s="3">
        <v>14</v>
      </c>
      <c r="O11" s="4">
        <f t="shared" si="0"/>
        <v>154</v>
      </c>
      <c r="Q11" s="3"/>
      <c r="R11" s="30"/>
      <c r="S11" s="2" t="s">
        <v>8</v>
      </c>
      <c r="T11" s="2">
        <f t="shared" si="1"/>
        <v>14</v>
      </c>
      <c r="U11" s="3">
        <f t="shared" si="2"/>
        <v>14</v>
      </c>
      <c r="V11" s="31"/>
      <c r="W11" s="3"/>
      <c r="X11" s="3"/>
      <c r="Y11" s="3"/>
    </row>
    <row r="12" spans="3:26" x14ac:dyDescent="0.25">
      <c r="C12" s="2" t="s">
        <v>9</v>
      </c>
      <c r="D12" s="3">
        <f t="shared" ref="D12:N12" si="3">SUM(D5:D11)</f>
        <v>170</v>
      </c>
      <c r="E12" s="3">
        <f t="shared" si="3"/>
        <v>170</v>
      </c>
      <c r="F12" s="3">
        <f t="shared" si="3"/>
        <v>188</v>
      </c>
      <c r="G12" s="3">
        <f t="shared" si="3"/>
        <v>198</v>
      </c>
      <c r="H12" s="3">
        <f t="shared" si="3"/>
        <v>198</v>
      </c>
      <c r="I12" s="3">
        <f t="shared" si="3"/>
        <v>198</v>
      </c>
      <c r="J12" s="3">
        <f t="shared" si="3"/>
        <v>198</v>
      </c>
      <c r="K12" s="3">
        <f t="shared" si="3"/>
        <v>198</v>
      </c>
      <c r="L12" s="3">
        <f t="shared" si="3"/>
        <v>198</v>
      </c>
      <c r="M12" s="3">
        <f t="shared" si="3"/>
        <v>198</v>
      </c>
      <c r="N12" s="3">
        <f t="shared" si="3"/>
        <v>204</v>
      </c>
      <c r="O12" s="4">
        <f>SUM(O5:O11)</f>
        <v>2118</v>
      </c>
      <c r="Q12" s="3"/>
      <c r="R12" s="30"/>
      <c r="S12" s="2" t="s">
        <v>9</v>
      </c>
      <c r="T12" s="2">
        <f t="shared" si="1"/>
        <v>170</v>
      </c>
      <c r="U12" s="3">
        <f t="shared" si="2"/>
        <v>204</v>
      </c>
      <c r="V12" s="16"/>
      <c r="W12" s="3"/>
      <c r="X12" s="3"/>
      <c r="Y12" s="3"/>
    </row>
    <row r="13" spans="3: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1"/>
      <c r="R13" s="26"/>
      <c r="S13" s="19"/>
      <c r="T13" s="19"/>
      <c r="U13" s="19"/>
      <c r="V13" s="20"/>
      <c r="W13" s="1"/>
      <c r="X13" s="1"/>
      <c r="Y13" s="1"/>
    </row>
    <row r="14" spans="3:26" x14ac:dyDescent="0.25">
      <c r="C14" s="1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1"/>
      <c r="S14" s="104" t="s">
        <v>16</v>
      </c>
      <c r="T14" s="104"/>
      <c r="U14" s="104"/>
      <c r="V14" s="12"/>
      <c r="W14" s="1"/>
      <c r="X14" s="1"/>
      <c r="Y14" s="1"/>
    </row>
    <row r="15" spans="3:26" x14ac:dyDescent="0.25">
      <c r="C15" s="1"/>
      <c r="D15" s="1">
        <v>2019</v>
      </c>
      <c r="E15" s="1">
        <v>2020</v>
      </c>
      <c r="F15" s="1">
        <v>2021</v>
      </c>
      <c r="G15" s="1">
        <v>2022</v>
      </c>
      <c r="H15" s="1">
        <v>2023</v>
      </c>
      <c r="I15" s="1">
        <v>2024</v>
      </c>
      <c r="J15" s="1">
        <v>2025</v>
      </c>
      <c r="K15" s="1">
        <v>2026</v>
      </c>
      <c r="L15" s="1">
        <v>2027</v>
      </c>
      <c r="M15" s="1">
        <v>2028</v>
      </c>
      <c r="N15" s="1">
        <v>2029</v>
      </c>
      <c r="O15" s="1" t="s">
        <v>1</v>
      </c>
      <c r="Q15" s="1"/>
      <c r="R15" s="13"/>
      <c r="S15" s="1"/>
      <c r="T15" s="6">
        <f>E15</f>
        <v>2020</v>
      </c>
      <c r="U15" s="6">
        <f>N15</f>
        <v>2029</v>
      </c>
      <c r="V15" s="14"/>
      <c r="W15" s="1"/>
      <c r="X15" s="1"/>
      <c r="Y15" s="1"/>
    </row>
    <row r="16" spans="3:26" x14ac:dyDescent="0.25">
      <c r="C16" s="1" t="s">
        <v>2</v>
      </c>
      <c r="D16" s="10">
        <v>2.4273910522460902</v>
      </c>
      <c r="E16" s="10">
        <v>2.4176900386810298</v>
      </c>
      <c r="F16" s="10">
        <v>2.4106354713439901</v>
      </c>
      <c r="G16" s="10">
        <v>2.4048333168029798</v>
      </c>
      <c r="H16" s="10">
        <v>2.4007596969604501</v>
      </c>
      <c r="I16" s="10">
        <v>2.3981912136077899</v>
      </c>
      <c r="J16" s="10">
        <v>2.3969974517822301</v>
      </c>
      <c r="K16" s="10">
        <v>2.39681839942932</v>
      </c>
      <c r="L16" s="10">
        <v>2.3972411155700701</v>
      </c>
      <c r="M16" s="10">
        <v>2.3981683254241899</v>
      </c>
      <c r="N16" s="10">
        <v>2.3996062278747599</v>
      </c>
      <c r="O16" s="5">
        <f>N16-D16</f>
        <v>-2.7784824371330341E-2</v>
      </c>
      <c r="Q16" s="4"/>
      <c r="R16" s="15"/>
      <c r="S16" s="1" t="s">
        <v>2</v>
      </c>
      <c r="T16" s="4">
        <f t="shared" ref="T16:T23" si="4">E16</f>
        <v>2.4176900386810298</v>
      </c>
      <c r="U16" s="10">
        <f>N16</f>
        <v>2.3996062278747599</v>
      </c>
      <c r="V16" s="14"/>
      <c r="W16" s="4"/>
      <c r="X16" s="4"/>
      <c r="Y16" s="4"/>
    </row>
    <row r="17" spans="3:26" x14ac:dyDescent="0.25">
      <c r="C17" s="1" t="s">
        <v>5</v>
      </c>
      <c r="D17" s="10">
        <v>2.2270638942718501</v>
      </c>
      <c r="E17" s="10">
        <v>2.2524166107177699</v>
      </c>
      <c r="F17" s="10">
        <v>2.27379322052002</v>
      </c>
      <c r="G17" s="10">
        <v>2.2922616004943799</v>
      </c>
      <c r="H17" s="10">
        <v>2.3089971542358398</v>
      </c>
      <c r="I17" s="10">
        <v>2.3241491317749001</v>
      </c>
      <c r="J17" s="10">
        <v>2.3383200168609601</v>
      </c>
      <c r="K17" s="10">
        <v>2.3521213531494101</v>
      </c>
      <c r="L17" s="10">
        <v>2.3645541667938201</v>
      </c>
      <c r="M17" s="10">
        <v>2.37692022323608</v>
      </c>
      <c r="N17" s="10">
        <v>2.38883757591248</v>
      </c>
      <c r="O17" s="5">
        <f t="shared" ref="O17:O23" si="5">N17-D17</f>
        <v>0.16177368164062988</v>
      </c>
      <c r="Q17" s="4"/>
      <c r="R17" s="15"/>
      <c r="S17" s="1" t="s">
        <v>5</v>
      </c>
      <c r="T17" s="4">
        <f t="shared" si="4"/>
        <v>2.2524166107177699</v>
      </c>
      <c r="U17" s="10">
        <f t="shared" ref="U17:U23" si="6">N17</f>
        <v>2.38883757591248</v>
      </c>
      <c r="V17" s="14"/>
      <c r="W17" s="4"/>
      <c r="X17" s="4"/>
      <c r="Y17" s="4"/>
    </row>
    <row r="18" spans="3:26" x14ac:dyDescent="0.25">
      <c r="C18" s="1" t="s">
        <v>3</v>
      </c>
      <c r="D18" s="27">
        <v>1.7002098560333301</v>
      </c>
      <c r="E18" s="27">
        <v>1.7091827392578101</v>
      </c>
      <c r="F18" s="27">
        <v>1.7166652679443399</v>
      </c>
      <c r="G18" s="27">
        <v>1.7233650684356701</v>
      </c>
      <c r="H18" s="27">
        <v>1.7302997112274201</v>
      </c>
      <c r="I18" s="27">
        <v>1.7370312213897701</v>
      </c>
      <c r="J18" s="27">
        <v>1.7436039447784399</v>
      </c>
      <c r="K18" s="27">
        <v>1.74986004829407</v>
      </c>
      <c r="L18" s="27">
        <v>1.7559618949890099</v>
      </c>
      <c r="M18" s="10">
        <v>1.76185274124146</v>
      </c>
      <c r="N18" s="10">
        <v>1.7670085430145299</v>
      </c>
      <c r="O18" s="5">
        <f t="shared" si="5"/>
        <v>6.679868698119984E-2</v>
      </c>
      <c r="Q18" s="4"/>
      <c r="R18" s="15"/>
      <c r="S18" s="1" t="s">
        <v>3</v>
      </c>
      <c r="T18" s="4">
        <f t="shared" si="4"/>
        <v>1.7091827392578101</v>
      </c>
      <c r="U18" s="10">
        <f t="shared" si="6"/>
        <v>1.7670085430145299</v>
      </c>
      <c r="V18" s="14"/>
      <c r="W18" s="4"/>
      <c r="X18" s="4"/>
      <c r="Y18" s="4"/>
    </row>
    <row r="19" spans="3:26" x14ac:dyDescent="0.25">
      <c r="C19" s="1" t="s">
        <v>4</v>
      </c>
      <c r="D19" s="10">
        <v>1.8858832120895399</v>
      </c>
      <c r="E19" s="10">
        <v>1.90010249614716</v>
      </c>
      <c r="F19" s="10">
        <v>1.9165391921997099</v>
      </c>
      <c r="G19" s="10">
        <v>1.93369901180267</v>
      </c>
      <c r="H19" s="10">
        <v>1.9477396011352499</v>
      </c>
      <c r="I19" s="10">
        <v>1.9596760272979701</v>
      </c>
      <c r="J19" s="10">
        <v>1.96983861923218</v>
      </c>
      <c r="K19" s="10">
        <v>1.97890341281891</v>
      </c>
      <c r="L19" s="10">
        <v>1.98681116104126</v>
      </c>
      <c r="M19" s="10">
        <v>1.99387395381927</v>
      </c>
      <c r="N19" s="10">
        <v>2.0001540184021001</v>
      </c>
      <c r="O19" s="5">
        <f t="shared" si="5"/>
        <v>0.11427080631256015</v>
      </c>
      <c r="Q19" s="4"/>
      <c r="R19" s="15"/>
      <c r="S19" s="1" t="s">
        <v>4</v>
      </c>
      <c r="T19" s="4">
        <f t="shared" si="4"/>
        <v>1.90010249614716</v>
      </c>
      <c r="U19" s="10">
        <f t="shared" si="6"/>
        <v>2.0001540184021001</v>
      </c>
      <c r="V19" s="14"/>
      <c r="W19" s="4"/>
      <c r="X19" s="4"/>
      <c r="Y19" s="4"/>
    </row>
    <row r="20" spans="3:26" x14ac:dyDescent="0.25">
      <c r="C20" s="1" t="s">
        <v>8</v>
      </c>
      <c r="D20" s="10">
        <v>2.2649600505828902</v>
      </c>
      <c r="E20" s="10">
        <v>2.27247858047485</v>
      </c>
      <c r="F20" s="10">
        <v>2.2796180248260498</v>
      </c>
      <c r="G20" s="10">
        <v>2.28712034225464</v>
      </c>
      <c r="H20" s="10">
        <v>2.2946681976318399</v>
      </c>
      <c r="I20" s="10">
        <v>2.3019170761108398</v>
      </c>
      <c r="J20" s="10">
        <v>2.30836009979248</v>
      </c>
      <c r="K20" s="10">
        <v>2.3141603469848602</v>
      </c>
      <c r="L20" s="10">
        <v>2.31900835037231</v>
      </c>
      <c r="M20" s="10">
        <v>2.32306003570557</v>
      </c>
      <c r="N20" s="10">
        <v>2.3267798423767099</v>
      </c>
      <c r="O20" s="5">
        <f t="shared" si="5"/>
        <v>6.1819791793819689E-2</v>
      </c>
      <c r="Q20" s="4"/>
      <c r="R20" s="15"/>
      <c r="S20" s="1" t="s">
        <v>8</v>
      </c>
      <c r="T20" s="4">
        <f t="shared" si="4"/>
        <v>2.27247858047485</v>
      </c>
      <c r="U20" s="10">
        <f t="shared" si="6"/>
        <v>2.3267798423767099</v>
      </c>
      <c r="V20" s="14"/>
      <c r="W20" s="4"/>
      <c r="X20" s="4"/>
      <c r="Y20" s="4"/>
    </row>
    <row r="21" spans="3:26" x14ac:dyDescent="0.25">
      <c r="C21" s="1" t="s">
        <v>6</v>
      </c>
      <c r="D21" s="10">
        <v>2.3875617980957</v>
      </c>
      <c r="E21" s="10">
        <v>2.38701295852661</v>
      </c>
      <c r="F21" s="10">
        <v>2.3878335952758798</v>
      </c>
      <c r="G21" s="10">
        <v>2.3905150890350302</v>
      </c>
      <c r="H21" s="10">
        <v>2.3950426578521702</v>
      </c>
      <c r="I21" s="10">
        <v>2.40081787109375</v>
      </c>
      <c r="J21" s="10">
        <v>2.40744233131409</v>
      </c>
      <c r="K21" s="10">
        <v>2.4144201278686501</v>
      </c>
      <c r="L21" s="10">
        <v>2.4224076271057098</v>
      </c>
      <c r="M21" s="10">
        <v>2.4305884838104199</v>
      </c>
      <c r="N21" s="10">
        <v>2.4390568733215301</v>
      </c>
      <c r="O21" s="5">
        <f t="shared" si="5"/>
        <v>5.1495075225830078E-2</v>
      </c>
      <c r="Q21" s="4"/>
      <c r="R21" s="15"/>
      <c r="S21" s="1" t="s">
        <v>6</v>
      </c>
      <c r="T21" s="4">
        <f t="shared" si="4"/>
        <v>2.38701295852661</v>
      </c>
      <c r="U21" s="10">
        <f t="shared" si="6"/>
        <v>2.4390568733215301</v>
      </c>
      <c r="V21" s="14"/>
      <c r="W21" s="4"/>
      <c r="X21" s="4"/>
      <c r="Y21" s="4"/>
    </row>
    <row r="22" spans="3:26" x14ac:dyDescent="0.25">
      <c r="C22" s="1" t="s">
        <v>7</v>
      </c>
      <c r="D22" s="10">
        <v>2.28638744354248</v>
      </c>
      <c r="E22" s="10">
        <v>2.2853915691375701</v>
      </c>
      <c r="F22" s="10">
        <v>2.2847123146057098</v>
      </c>
      <c r="G22" s="10">
        <v>2.2842369079589799</v>
      </c>
      <c r="H22" s="10">
        <v>2.2837917804718</v>
      </c>
      <c r="I22" s="10">
        <v>2.2836935520172101</v>
      </c>
      <c r="J22" s="10">
        <v>2.28388595581055</v>
      </c>
      <c r="K22" s="10">
        <v>2.2841637134552002</v>
      </c>
      <c r="L22" s="10">
        <v>2.2848885059356698</v>
      </c>
      <c r="M22" s="10">
        <v>2.2858240604400599</v>
      </c>
      <c r="N22" s="10">
        <v>2.2882506847381601</v>
      </c>
      <c r="O22" s="5">
        <f t="shared" si="5"/>
        <v>1.8632411956800432E-3</v>
      </c>
      <c r="Q22" s="4"/>
      <c r="R22" s="15"/>
      <c r="S22" s="1" t="s">
        <v>7</v>
      </c>
      <c r="T22" s="4">
        <f t="shared" si="4"/>
        <v>2.2853915691375701</v>
      </c>
      <c r="U22" s="10">
        <f t="shared" si="6"/>
        <v>2.2882506847381601</v>
      </c>
      <c r="V22" s="16"/>
      <c r="W22" s="4"/>
      <c r="X22" s="4"/>
      <c r="Y22" s="4"/>
    </row>
    <row r="23" spans="3:26" x14ac:dyDescent="0.25">
      <c r="C23" s="2" t="s">
        <v>10</v>
      </c>
      <c r="D23" s="4">
        <f t="shared" ref="D23:N23" si="7">AVERAGE(D16:D22)</f>
        <v>2.1684939009802688</v>
      </c>
      <c r="E23" s="4">
        <f t="shared" si="7"/>
        <v>2.1748964275632572</v>
      </c>
      <c r="F23" s="4">
        <f t="shared" si="7"/>
        <v>2.1813995838165283</v>
      </c>
      <c r="G23" s="4">
        <f t="shared" si="7"/>
        <v>2.1880044766834787</v>
      </c>
      <c r="H23" s="4">
        <f t="shared" si="7"/>
        <v>2.1944712570735385</v>
      </c>
      <c r="I23" s="4">
        <f t="shared" si="7"/>
        <v>2.2007822990417472</v>
      </c>
      <c r="J23" s="4">
        <f t="shared" si="7"/>
        <v>2.2069212027958476</v>
      </c>
      <c r="K23" s="4">
        <f t="shared" si="7"/>
        <v>2.2129210574286313</v>
      </c>
      <c r="L23" s="4">
        <f t="shared" si="7"/>
        <v>2.2186961174011208</v>
      </c>
      <c r="M23" s="4">
        <f t="shared" si="7"/>
        <v>2.224326831953864</v>
      </c>
      <c r="N23" s="4">
        <f t="shared" si="7"/>
        <v>2.2299562522343241</v>
      </c>
      <c r="O23" s="5">
        <f t="shared" si="5"/>
        <v>6.1462351254055303E-2</v>
      </c>
      <c r="Q23" s="4"/>
      <c r="R23" s="15"/>
      <c r="S23" s="2" t="s">
        <v>10</v>
      </c>
      <c r="T23" s="4">
        <f t="shared" si="4"/>
        <v>2.1748964275632572</v>
      </c>
      <c r="U23" s="10">
        <f t="shared" si="6"/>
        <v>2.2299562522343241</v>
      </c>
      <c r="V23" s="16"/>
      <c r="W23" s="4"/>
      <c r="X23" s="4"/>
      <c r="Y23" s="4"/>
    </row>
    <row r="24" spans="3:26" x14ac:dyDescent="0.25"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7"/>
      <c r="S24" s="18"/>
      <c r="T24" s="19"/>
      <c r="U24" s="19"/>
      <c r="V24" s="20"/>
      <c r="W24" s="5"/>
      <c r="X24" s="5"/>
      <c r="Y24" s="5"/>
    </row>
    <row r="25" spans="3:26" x14ac:dyDescent="0.25">
      <c r="C25" s="32" t="s">
        <v>15</v>
      </c>
      <c r="D25" s="3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104" t="s">
        <v>15</v>
      </c>
      <c r="T25" s="104"/>
      <c r="U25" s="104"/>
      <c r="V25" s="21"/>
      <c r="W25" s="1"/>
      <c r="X25" s="1"/>
      <c r="Y25" s="1"/>
    </row>
    <row r="26" spans="3:26" x14ac:dyDescent="0.25">
      <c r="C26" s="1"/>
      <c r="D26" s="1">
        <v>2019</v>
      </c>
      <c r="E26" s="1">
        <v>2020</v>
      </c>
      <c r="F26" s="1">
        <v>2021</v>
      </c>
      <c r="G26" s="1">
        <v>2022</v>
      </c>
      <c r="H26" s="1">
        <v>2023</v>
      </c>
      <c r="I26" s="1">
        <v>2024</v>
      </c>
      <c r="J26" s="1">
        <v>2025</v>
      </c>
      <c r="K26" s="1">
        <v>2026</v>
      </c>
      <c r="L26" s="1">
        <v>2027</v>
      </c>
      <c r="M26" s="1">
        <v>2028</v>
      </c>
      <c r="N26" s="1">
        <v>2029</v>
      </c>
      <c r="O26" s="1" t="s">
        <v>1</v>
      </c>
      <c r="P26" t="s">
        <v>11</v>
      </c>
      <c r="Q26" s="1"/>
      <c r="R26" s="13"/>
      <c r="S26" s="1"/>
      <c r="T26" s="1">
        <v>2020</v>
      </c>
      <c r="U26" s="1">
        <v>2029</v>
      </c>
      <c r="V26" s="16"/>
      <c r="W26" s="1"/>
      <c r="X26" s="1"/>
      <c r="Y26" s="1"/>
    </row>
    <row r="27" spans="3:26" x14ac:dyDescent="0.25">
      <c r="C27" s="6"/>
      <c r="D27" s="9">
        <v>23604.3560137614</v>
      </c>
      <c r="E27" s="9">
        <v>23995.320702630601</v>
      </c>
      <c r="F27" s="9">
        <v>24429.790683054402</v>
      </c>
      <c r="G27" s="9">
        <v>24888.211840782798</v>
      </c>
      <c r="H27" s="9">
        <v>25346.176549462602</v>
      </c>
      <c r="I27" s="9">
        <v>25803.674046903801</v>
      </c>
      <c r="J27" s="9">
        <v>26260.722678484399</v>
      </c>
      <c r="K27" s="9">
        <v>26717.312413171901</v>
      </c>
      <c r="L27" s="9">
        <v>27173.441166421399</v>
      </c>
      <c r="M27" s="9">
        <v>27629.1218373515</v>
      </c>
      <c r="N27" s="9">
        <v>28098.976318679801</v>
      </c>
      <c r="O27" s="6">
        <f>N27-D27</f>
        <v>4494.6203049184005</v>
      </c>
      <c r="Q27" s="6"/>
      <c r="R27" s="22"/>
      <c r="S27" s="6" t="s">
        <v>14</v>
      </c>
      <c r="T27" s="6">
        <f>E27</f>
        <v>23995.320702630601</v>
      </c>
      <c r="U27" s="6">
        <f>N27</f>
        <v>28098.976318679801</v>
      </c>
      <c r="V27" s="23"/>
      <c r="W27" s="6"/>
      <c r="X27" s="6"/>
      <c r="Y27" s="6"/>
    </row>
    <row r="28" spans="3:26" x14ac:dyDescent="0.25">
      <c r="C28" s="6"/>
      <c r="D28" s="7"/>
      <c r="E28" s="7">
        <f t="shared" ref="E28:N28" si="8">(E27-D27)/D27</f>
        <v>1.6563243184489637E-2</v>
      </c>
      <c r="F28" s="7">
        <f t="shared" si="8"/>
        <v>1.810644607788759E-2</v>
      </c>
      <c r="G28" s="7">
        <f t="shared" si="8"/>
        <v>1.8764841814480966E-2</v>
      </c>
      <c r="H28" s="7">
        <f t="shared" si="8"/>
        <v>1.8400868315069718E-2</v>
      </c>
      <c r="I28" s="7">
        <f t="shared" si="8"/>
        <v>1.8049960969395196E-2</v>
      </c>
      <c r="J28" s="7">
        <f t="shared" si="8"/>
        <v>1.7712540886612192E-2</v>
      </c>
      <c r="K28" s="7">
        <f t="shared" si="8"/>
        <v>1.7386792445799291E-2</v>
      </c>
      <c r="L28" s="7">
        <f t="shared" si="8"/>
        <v>1.7072404072522696E-2</v>
      </c>
      <c r="M28" s="7">
        <f t="shared" si="8"/>
        <v>1.6769339891084267E-2</v>
      </c>
      <c r="N28" s="7">
        <f t="shared" si="8"/>
        <v>1.7005769640246388E-2</v>
      </c>
      <c r="O28" s="7">
        <f>(N27-D27)/D27</f>
        <v>0.19041486674315644</v>
      </c>
      <c r="Q28" s="7"/>
      <c r="R28" s="24"/>
      <c r="S28" s="7" t="s">
        <v>39</v>
      </c>
      <c r="T28" s="7">
        <f>E28</f>
        <v>1.6563243184489637E-2</v>
      </c>
      <c r="U28" s="7">
        <f>N28</f>
        <v>1.7005769640246388E-2</v>
      </c>
      <c r="V28" s="25"/>
      <c r="W28" s="7"/>
      <c r="X28" s="7"/>
      <c r="Y28" s="7"/>
    </row>
    <row r="29" spans="3:26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>
        <f>AVERAGE(E28:N28)</f>
        <v>1.7583220729758795E-2</v>
      </c>
      <c r="R29" s="26"/>
      <c r="S29" s="19"/>
      <c r="T29" s="19"/>
      <c r="U29" s="19"/>
      <c r="V29" s="20"/>
      <c r="X29" s="1"/>
      <c r="Y29" s="1"/>
      <c r="Z29" s="1"/>
    </row>
    <row r="30" spans="3:26" x14ac:dyDescent="0.25">
      <c r="R30" s="1"/>
      <c r="S30" s="1"/>
      <c r="T30" s="1"/>
      <c r="U30" s="1"/>
      <c r="V30" s="1"/>
      <c r="W30" s="1"/>
      <c r="X30" s="1"/>
    </row>
    <row r="33" spans="6:15" x14ac:dyDescent="0.25">
      <c r="F33">
        <v>0</v>
      </c>
    </row>
    <row r="34" spans="6:15" x14ac:dyDescent="0.25">
      <c r="G34" s="3"/>
      <c r="H34" s="3"/>
      <c r="I34" s="3"/>
      <c r="J34" s="3"/>
      <c r="K34" s="3"/>
      <c r="L34" s="3"/>
      <c r="M34" s="3"/>
      <c r="N34" s="3"/>
      <c r="O34" s="3"/>
    </row>
  </sheetData>
  <mergeCells count="3">
    <mergeCell ref="S25:U25"/>
    <mergeCell ref="S14:U14"/>
    <mergeCell ref="S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workbookViewId="0">
      <selection activeCell="R21" sqref="R21"/>
    </sheetView>
  </sheetViews>
  <sheetFormatPr baseColWidth="10" defaultColWidth="8.7109375" defaultRowHeight="15" x14ac:dyDescent="0.25"/>
  <cols>
    <col min="2" max="2" width="12.85546875" customWidth="1"/>
    <col min="18" max="18" width="10" bestFit="1" customWidth="1"/>
    <col min="35" max="35" width="10.140625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43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248.999998092651</v>
      </c>
      <c r="AM4" s="52">
        <v>246.000000953674</v>
      </c>
      <c r="AN4" s="52">
        <v>263</v>
      </c>
      <c r="AO4" s="52">
        <v>232.00000023841901</v>
      </c>
      <c r="AP4" s="52">
        <v>265.54869985580399</v>
      </c>
      <c r="AQ4" s="52">
        <v>271.57629537582397</v>
      </c>
      <c r="AR4" s="52">
        <v>277.96532392501803</v>
      </c>
      <c r="AS4" s="52">
        <v>284.88020992279098</v>
      </c>
      <c r="AT4" s="52">
        <v>291.83665847778298</v>
      </c>
      <c r="AU4" s="52">
        <v>298.46288490295399</v>
      </c>
      <c r="AV4" s="52">
        <v>304.76940917968801</v>
      </c>
      <c r="AW4" s="52">
        <v>310.75186252594</v>
      </c>
      <c r="AX4" s="52">
        <v>316.49076747894298</v>
      </c>
      <c r="AY4" s="52">
        <v>321.81982612609897</v>
      </c>
      <c r="AZ4" s="52">
        <v>327.17094993591297</v>
      </c>
    </row>
    <row r="5" spans="2:52" x14ac:dyDescent="0.25">
      <c r="B5" s="34" t="s">
        <v>48</v>
      </c>
      <c r="C5" s="9">
        <f>AL4</f>
        <v>248.999998092651</v>
      </c>
      <c r="D5" s="9">
        <f t="shared" ref="D5:Q5" si="0">AM4</f>
        <v>246.000000953674</v>
      </c>
      <c r="E5" s="9">
        <f t="shared" si="0"/>
        <v>263</v>
      </c>
      <c r="F5" s="9">
        <f t="shared" si="0"/>
        <v>232.00000023841901</v>
      </c>
      <c r="G5" s="9">
        <f t="shared" si="0"/>
        <v>265.54869985580399</v>
      </c>
      <c r="H5" s="9">
        <f t="shared" si="0"/>
        <v>271.57629537582397</v>
      </c>
      <c r="I5" s="9">
        <f t="shared" si="0"/>
        <v>277.96532392501803</v>
      </c>
      <c r="J5" s="9">
        <f t="shared" si="0"/>
        <v>284.88020992279098</v>
      </c>
      <c r="K5" s="9">
        <f t="shared" si="0"/>
        <v>291.83665847778298</v>
      </c>
      <c r="L5" s="9">
        <f t="shared" si="0"/>
        <v>298.46288490295399</v>
      </c>
      <c r="M5" s="9">
        <f t="shared" si="0"/>
        <v>304.76940917968801</v>
      </c>
      <c r="N5" s="9">
        <f t="shared" si="0"/>
        <v>310.75186252594</v>
      </c>
      <c r="O5" s="9">
        <f t="shared" si="0"/>
        <v>316.49076747894298</v>
      </c>
      <c r="P5" s="9">
        <f t="shared" si="0"/>
        <v>321.81982612609897</v>
      </c>
      <c r="Q5" s="9">
        <f t="shared" si="0"/>
        <v>327.17094993591297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98.795181862667832</v>
      </c>
      <c r="V5" s="49">
        <f t="shared" si="1"/>
        <v>105.62249076891146</v>
      </c>
      <c r="W5" s="49">
        <f t="shared" si="1"/>
        <v>93.172691572509009</v>
      </c>
      <c r="X5" s="49">
        <f t="shared" si="1"/>
        <v>106.64606501603078</v>
      </c>
      <c r="Y5" s="49">
        <f t="shared" si="1"/>
        <v>109.06678612695109</v>
      </c>
      <c r="Z5" s="49">
        <f t="shared" si="1"/>
        <v>111.63266106596083</v>
      </c>
      <c r="AA5" s="49">
        <f t="shared" si="1"/>
        <v>114.40972373694125</v>
      </c>
      <c r="AB5" s="49">
        <f t="shared" si="1"/>
        <v>117.20347819809733</v>
      </c>
      <c r="AC5" s="49">
        <f t="shared" si="1"/>
        <v>119.86461332899216</v>
      </c>
      <c r="AD5" s="49">
        <f t="shared" si="1"/>
        <v>122.3973540217802</v>
      </c>
      <c r="AE5" s="49">
        <f t="shared" si="1"/>
        <v>124.79994574550624</v>
      </c>
      <c r="AF5" s="49">
        <f t="shared" si="1"/>
        <v>127.10472686878462</v>
      </c>
      <c r="AG5" s="49">
        <f t="shared" si="1"/>
        <v>129.2449110808235</v>
      </c>
      <c r="AH5" s="49">
        <f>Q5/$C$5*100</f>
        <v>131.39395680403788</v>
      </c>
      <c r="AI5" s="49"/>
      <c r="AJ5" s="49"/>
      <c r="AK5" s="51" t="s">
        <v>49</v>
      </c>
      <c r="AL5" s="52">
        <v>262.99999713897699</v>
      </c>
      <c r="AM5" s="52">
        <v>250.99999833107</v>
      </c>
      <c r="AN5" s="52">
        <v>266.99999856948898</v>
      </c>
      <c r="AO5" s="52">
        <v>271.99999904632602</v>
      </c>
      <c r="AP5" s="52">
        <v>241.17218208313</v>
      </c>
      <c r="AQ5" s="52">
        <v>273.25892591476401</v>
      </c>
      <c r="AR5" s="52">
        <v>279.92343521118198</v>
      </c>
      <c r="AS5" s="52">
        <v>286.61968994140602</v>
      </c>
      <c r="AT5" s="52">
        <v>293.520751953125</v>
      </c>
      <c r="AU5" s="52">
        <v>300.45852375030501</v>
      </c>
      <c r="AV5" s="52">
        <v>307.06554317474399</v>
      </c>
      <c r="AW5" s="52">
        <v>313.36140918731701</v>
      </c>
      <c r="AX5" s="52">
        <v>319.32591247558599</v>
      </c>
      <c r="AY5" s="52">
        <v>325.03746032714798</v>
      </c>
      <c r="AZ5" s="52">
        <v>330.65999603271501</v>
      </c>
    </row>
    <row r="6" spans="2:52" x14ac:dyDescent="0.25">
      <c r="B6" s="34" t="s">
        <v>50</v>
      </c>
      <c r="C6" s="9">
        <f>AL5+AL6+AL7+AL8+AL9</f>
        <v>1382.9999895095821</v>
      </c>
      <c r="D6" s="9">
        <f t="shared" ref="D6:Q6" si="2">AM5+AM6+AM7+AM8+AM9</f>
        <v>1376.9999964237222</v>
      </c>
      <c r="E6" s="9">
        <f t="shared" si="2"/>
        <v>1378.999989509583</v>
      </c>
      <c r="F6" s="9">
        <f t="shared" si="2"/>
        <v>1359.999985218049</v>
      </c>
      <c r="G6" s="9">
        <f t="shared" si="2"/>
        <v>1356.274115085602</v>
      </c>
      <c r="H6" s="9">
        <f t="shared" si="2"/>
        <v>1377.449147701263</v>
      </c>
      <c r="I6" s="9">
        <f t="shared" si="2"/>
        <v>1406.8363251686098</v>
      </c>
      <c r="J6" s="9">
        <f t="shared" si="2"/>
        <v>1440.7000479698181</v>
      </c>
      <c r="K6" s="9">
        <f t="shared" si="2"/>
        <v>1467.2750086784372</v>
      </c>
      <c r="L6" s="9">
        <f t="shared" si="2"/>
        <v>1523.296957969666</v>
      </c>
      <c r="M6" s="9">
        <f t="shared" si="2"/>
        <v>1557.3828697204599</v>
      </c>
      <c r="N6" s="9">
        <f t="shared" si="2"/>
        <v>1590.70373916626</v>
      </c>
      <c r="O6" s="9">
        <f t="shared" si="2"/>
        <v>1623.1494283676138</v>
      </c>
      <c r="P6" s="9">
        <f t="shared" si="2"/>
        <v>1654.3060216903671</v>
      </c>
      <c r="Q6" s="9">
        <f t="shared" si="2"/>
        <v>1685.2547655105589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99.566161017254416</v>
      </c>
      <c r="V6" s="49">
        <f t="shared" si="4"/>
        <v>99.710773678211126</v>
      </c>
      <c r="W6" s="49">
        <f t="shared" si="4"/>
        <v>98.336948339407513</v>
      </c>
      <c r="X6" s="49">
        <f t="shared" si="4"/>
        <v>98.067543410939777</v>
      </c>
      <c r="Y6" s="49">
        <f t="shared" si="4"/>
        <v>99.598637610236892</v>
      </c>
      <c r="Z6" s="49">
        <f t="shared" si="4"/>
        <v>101.72352392189678</v>
      </c>
      <c r="AA6" s="49">
        <f t="shared" si="4"/>
        <v>104.17209391886524</v>
      </c>
      <c r="AB6" s="49">
        <f t="shared" si="4"/>
        <v>106.0936384532251</v>
      </c>
      <c r="AC6" s="49">
        <f t="shared" si="4"/>
        <v>110.14439403646227</v>
      </c>
      <c r="AD6" s="49">
        <f t="shared" si="4"/>
        <v>112.60902975658841</v>
      </c>
      <c r="AE6" s="49">
        <f t="shared" si="4"/>
        <v>115.01834788374299</v>
      </c>
      <c r="AF6" s="49">
        <f t="shared" si="4"/>
        <v>117.36438472014666</v>
      </c>
      <c r="AG6" s="49">
        <f t="shared" si="4"/>
        <v>119.61721144170011</v>
      </c>
      <c r="AH6" s="49">
        <f>Q6/$C$6*100</f>
        <v>121.85500927647568</v>
      </c>
      <c r="AI6" s="49"/>
      <c r="AJ6" s="49"/>
      <c r="AK6" s="51" t="s">
        <v>51</v>
      </c>
      <c r="AL6" s="52">
        <v>255.99999713897699</v>
      </c>
      <c r="AM6" s="52">
        <v>267.99999904632602</v>
      </c>
      <c r="AN6" s="52">
        <v>258.99999666214001</v>
      </c>
      <c r="AO6" s="52">
        <v>265.99999618530302</v>
      </c>
      <c r="AP6" s="52">
        <v>280.34575700759899</v>
      </c>
      <c r="AQ6" s="52">
        <v>251.675830841064</v>
      </c>
      <c r="AR6" s="52">
        <v>283.05264472961397</v>
      </c>
      <c r="AS6" s="52">
        <v>290.07036685943598</v>
      </c>
      <c r="AT6" s="52">
        <v>296.78799724578897</v>
      </c>
      <c r="AU6" s="52">
        <v>303.69651126861601</v>
      </c>
      <c r="AV6" s="52">
        <v>310.61858558654802</v>
      </c>
      <c r="AW6" s="52">
        <v>317.21878337860102</v>
      </c>
      <c r="AX6" s="52">
        <v>323.498008728027</v>
      </c>
      <c r="AY6" s="52">
        <v>329.43847179412802</v>
      </c>
      <c r="AZ6" s="52">
        <v>335.46025371551502</v>
      </c>
    </row>
    <row r="7" spans="2:52" x14ac:dyDescent="0.25">
      <c r="B7" s="34" t="s">
        <v>52</v>
      </c>
      <c r="C7" s="9">
        <f>AL10+AL11+AL12+AL13+AL14+AL15+AL16</f>
        <v>2111.999997138978</v>
      </c>
      <c r="D7" s="9">
        <f t="shared" ref="D7:Q7" si="5">AM10+AM11+AM12+AM13+AM14+AM15+AM16</f>
        <v>2115.9999890327463</v>
      </c>
      <c r="E7" s="9">
        <f t="shared" si="5"/>
        <v>2105.9999961853027</v>
      </c>
      <c r="F7" s="9">
        <f t="shared" si="5"/>
        <v>2161.9999938011179</v>
      </c>
      <c r="G7" s="9">
        <f t="shared" si="5"/>
        <v>2153.7118253707881</v>
      </c>
      <c r="H7" s="9">
        <f t="shared" si="5"/>
        <v>2169.9601001739507</v>
      </c>
      <c r="I7" s="9">
        <f t="shared" si="5"/>
        <v>2173.8874430656419</v>
      </c>
      <c r="J7" s="9">
        <f t="shared" si="5"/>
        <v>2155.30586862564</v>
      </c>
      <c r="K7" s="9">
        <f t="shared" si="5"/>
        <v>2174.7933583259592</v>
      </c>
      <c r="L7" s="9">
        <f t="shared" si="5"/>
        <v>2179.023101329803</v>
      </c>
      <c r="M7" s="9">
        <f t="shared" si="5"/>
        <v>2175.1614804267883</v>
      </c>
      <c r="N7" s="9">
        <f t="shared" si="5"/>
        <v>2217.0053982734667</v>
      </c>
      <c r="O7" s="9">
        <f t="shared" si="5"/>
        <v>2256.3119626045232</v>
      </c>
      <c r="P7" s="9">
        <f t="shared" si="5"/>
        <v>2300.4358730316162</v>
      </c>
      <c r="Q7" s="9">
        <f t="shared" si="5"/>
        <v>2348.1131086349492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100.18939355583272</v>
      </c>
      <c r="V7" s="49">
        <f t="shared" si="6"/>
        <v>99.715909045369173</v>
      </c>
      <c r="W7" s="49">
        <f t="shared" si="6"/>
        <v>102.36742408758866</v>
      </c>
      <c r="X7" s="49">
        <f t="shared" si="6"/>
        <v>101.97499186971189</v>
      </c>
      <c r="Y7" s="49">
        <f t="shared" si="6"/>
        <v>102.74432306408563</v>
      </c>
      <c r="Z7" s="49">
        <f t="shared" si="6"/>
        <v>102.93027679973959</v>
      </c>
      <c r="AA7" s="49">
        <f t="shared" si="6"/>
        <v>102.0504674027143</v>
      </c>
      <c r="AB7" s="49">
        <f t="shared" si="6"/>
        <v>102.97317051477481</v>
      </c>
      <c r="AC7" s="49">
        <f t="shared" si="6"/>
        <v>103.1734424375766</v>
      </c>
      <c r="AD7" s="49">
        <f t="shared" si="6"/>
        <v>102.99060053851194</v>
      </c>
      <c r="AE7" s="49">
        <f t="shared" si="6"/>
        <v>104.97184665136052</v>
      </c>
      <c r="AF7" s="49">
        <f t="shared" si="6"/>
        <v>106.8329529195567</v>
      </c>
      <c r="AG7" s="49">
        <f t="shared" si="6"/>
        <v>108.92215322669996</v>
      </c>
      <c r="AH7" s="49">
        <f>Q7/$C$7*100</f>
        <v>111.17959809734006</v>
      </c>
      <c r="AI7" s="49"/>
      <c r="AJ7" s="49"/>
      <c r="AK7" s="51" t="s">
        <v>53</v>
      </c>
      <c r="AL7" s="52">
        <v>305</v>
      </c>
      <c r="AM7" s="52">
        <v>266.99999904632602</v>
      </c>
      <c r="AN7" s="52">
        <v>270.99999809265103</v>
      </c>
      <c r="AO7" s="52">
        <v>270.99999761581398</v>
      </c>
      <c r="AP7" s="52">
        <v>273.99294137954701</v>
      </c>
      <c r="AQ7" s="52">
        <v>287.88738489151001</v>
      </c>
      <c r="AR7" s="52">
        <v>261.67039728164701</v>
      </c>
      <c r="AS7" s="52">
        <v>292.09485864639299</v>
      </c>
      <c r="AT7" s="52">
        <v>299.10840988159202</v>
      </c>
      <c r="AU7" s="52">
        <v>305.83415508270298</v>
      </c>
      <c r="AV7" s="52">
        <v>312.72309780120901</v>
      </c>
      <c r="AW7" s="52">
        <v>319.61611557006802</v>
      </c>
      <c r="AX7" s="52">
        <v>326.178763389587</v>
      </c>
      <c r="AY7" s="52">
        <v>332.41365337371798</v>
      </c>
      <c r="AZ7" s="52">
        <v>338.61770534515398</v>
      </c>
    </row>
    <row r="8" spans="2:52" x14ac:dyDescent="0.25">
      <c r="B8" s="34" t="s">
        <v>54</v>
      </c>
      <c r="C8" s="9">
        <f>AL17+AL18+AL19</f>
        <v>891.99999713897694</v>
      </c>
      <c r="D8" s="9">
        <f t="shared" ref="D8:Q8" si="7">AM17+AM18+AM19</f>
        <v>896.99999999999989</v>
      </c>
      <c r="E8" s="9">
        <f t="shared" si="7"/>
        <v>933</v>
      </c>
      <c r="F8" s="9">
        <f t="shared" si="7"/>
        <v>946.99999618530205</v>
      </c>
      <c r="G8" s="9">
        <f t="shared" si="7"/>
        <v>951.01561832428001</v>
      </c>
      <c r="H8" s="9">
        <f t="shared" si="7"/>
        <v>935.42539548873901</v>
      </c>
      <c r="I8" s="9">
        <f t="shared" si="7"/>
        <v>953.35607814788887</v>
      </c>
      <c r="J8" s="9">
        <f t="shared" si="7"/>
        <v>984.30675029754593</v>
      </c>
      <c r="K8" s="9">
        <f t="shared" si="7"/>
        <v>1005.2497286796558</v>
      </c>
      <c r="L8" s="9">
        <f t="shared" si="7"/>
        <v>1004.364961147308</v>
      </c>
      <c r="M8" s="9">
        <f t="shared" si="7"/>
        <v>1013.723707199096</v>
      </c>
      <c r="N8" s="9">
        <f t="shared" si="7"/>
        <v>1006.4435443878172</v>
      </c>
      <c r="O8" s="9">
        <f t="shared" si="7"/>
        <v>1014.3367815017691</v>
      </c>
      <c r="P8" s="9">
        <f t="shared" si="7"/>
        <v>989.32244014739899</v>
      </c>
      <c r="Q8" s="9">
        <f t="shared" si="7"/>
        <v>1005.0163068771361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100.56053843913229</v>
      </c>
      <c r="V8" s="49">
        <f t="shared" si="8"/>
        <v>104.59641289153896</v>
      </c>
      <c r="W8" s="49">
        <f t="shared" si="8"/>
        <v>106.1659191953737</v>
      </c>
      <c r="X8" s="49">
        <f t="shared" si="8"/>
        <v>106.61610105096315</v>
      </c>
      <c r="Y8" s="49">
        <f t="shared" si="8"/>
        <v>104.86831821626075</v>
      </c>
      <c r="Z8" s="49">
        <f t="shared" si="8"/>
        <v>106.87848444010169</v>
      </c>
      <c r="AA8" s="49">
        <f t="shared" si="8"/>
        <v>110.34829074603543</v>
      </c>
      <c r="AB8" s="49">
        <f t="shared" si="8"/>
        <v>112.69615828519271</v>
      </c>
      <c r="AC8" s="49">
        <f t="shared" si="8"/>
        <v>112.59696909963377</v>
      </c>
      <c r="AD8" s="49">
        <f t="shared" si="8"/>
        <v>113.64615588010525</v>
      </c>
      <c r="AE8" s="49">
        <f t="shared" si="8"/>
        <v>112.82999412734409</v>
      </c>
      <c r="AF8" s="49">
        <f t="shared" si="8"/>
        <v>113.71488618331595</v>
      </c>
      <c r="AG8" s="49">
        <f t="shared" si="8"/>
        <v>110.91058781620814</v>
      </c>
      <c r="AH8" s="49">
        <f>Q8/$C$8*100</f>
        <v>112.6699899215976</v>
      </c>
      <c r="AI8" s="49"/>
      <c r="AJ8" s="49"/>
      <c r="AK8" s="51" t="s">
        <v>55</v>
      </c>
      <c r="AL8" s="52">
        <v>275.99999523162802</v>
      </c>
      <c r="AM8" s="52">
        <v>310.00000286102301</v>
      </c>
      <c r="AN8" s="52">
        <v>265.99999904632602</v>
      </c>
      <c r="AO8" s="52">
        <v>276.99999618530302</v>
      </c>
      <c r="AP8" s="52">
        <v>277.86420345306402</v>
      </c>
      <c r="AQ8" s="52">
        <v>280.85169506072998</v>
      </c>
      <c r="AR8" s="52">
        <v>295.00907373428299</v>
      </c>
      <c r="AS8" s="52">
        <v>270.50655126571701</v>
      </c>
      <c r="AT8" s="52">
        <v>299.83820724487299</v>
      </c>
      <c r="AU8" s="52">
        <v>306.832597732544</v>
      </c>
      <c r="AV8" s="52">
        <v>313.53667640686001</v>
      </c>
      <c r="AW8" s="52">
        <v>320.38984107971203</v>
      </c>
      <c r="AX8" s="52">
        <v>327.225379943848</v>
      </c>
      <c r="AY8" s="52">
        <v>333.72518825531</v>
      </c>
      <c r="AZ8" s="52">
        <v>340.163830757141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14821.999957084658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14869.999979496002</v>
      </c>
      <c r="E9" s="9">
        <f t="shared" si="9"/>
        <v>15056.999958992004</v>
      </c>
      <c r="F9" s="9">
        <f t="shared" si="9"/>
        <v>15209.999996185305</v>
      </c>
      <c r="G9" s="9">
        <f t="shared" si="9"/>
        <v>15463.75389623642</v>
      </c>
      <c r="H9" s="9">
        <f t="shared" si="9"/>
        <v>15740.721984148026</v>
      </c>
      <c r="I9" s="9">
        <f t="shared" si="9"/>
        <v>15996.592311143877</v>
      </c>
      <c r="J9" s="9">
        <f t="shared" si="9"/>
        <v>16312.497514247894</v>
      </c>
      <c r="K9" s="9">
        <f t="shared" si="9"/>
        <v>16587.472299337387</v>
      </c>
      <c r="L9" s="9">
        <f t="shared" si="9"/>
        <v>16864.078644275665</v>
      </c>
      <c r="M9" s="9">
        <f t="shared" si="9"/>
        <v>17136.352525234222</v>
      </c>
      <c r="N9" s="9">
        <f t="shared" si="9"/>
        <v>17410.288675308228</v>
      </c>
      <c r="O9" s="9">
        <f t="shared" si="9"/>
        <v>17676.582939147949</v>
      </c>
      <c r="P9" s="9">
        <f t="shared" si="9"/>
        <v>17969.590773105621</v>
      </c>
      <c r="Q9" s="9">
        <f t="shared" si="9"/>
        <v>18272.684161663055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100.32384308831685</v>
      </c>
      <c r="V9" s="49">
        <f t="shared" si="10"/>
        <v>101.58548105915371</v>
      </c>
      <c r="W9" s="49">
        <f t="shared" si="10"/>
        <v>102.61773067213637</v>
      </c>
      <c r="X9" s="49">
        <f t="shared" si="10"/>
        <v>104.32973917831522</v>
      </c>
      <c r="Y9" s="49">
        <f t="shared" si="10"/>
        <v>106.19836749239926</v>
      </c>
      <c r="Z9" s="49">
        <f t="shared" si="10"/>
        <v>107.9246549552025</v>
      </c>
      <c r="AA9" s="49">
        <f t="shared" si="10"/>
        <v>110.05598138900821</v>
      </c>
      <c r="AB9" s="49">
        <f t="shared" si="10"/>
        <v>111.91116143141578</v>
      </c>
      <c r="AC9" s="49">
        <f t="shared" si="10"/>
        <v>113.77734916410473</v>
      </c>
      <c r="AD9" s="49">
        <f t="shared" si="10"/>
        <v>115.61430694137429</v>
      </c>
      <c r="AE9" s="49">
        <f t="shared" si="10"/>
        <v>117.4624795959901</v>
      </c>
      <c r="AF9" s="49">
        <f t="shared" si="10"/>
        <v>119.25909452387261</v>
      </c>
      <c r="AG9" s="49">
        <f t="shared" si="10"/>
        <v>121.23593863941736</v>
      </c>
      <c r="AH9" s="49">
        <f>Q9/$C$9*100</f>
        <v>123.2808272471289</v>
      </c>
      <c r="AI9" s="49"/>
      <c r="AJ9" s="49"/>
      <c r="AK9" s="51" t="s">
        <v>57</v>
      </c>
      <c r="AL9" s="52">
        <v>283</v>
      </c>
      <c r="AM9" s="52">
        <v>280.99999713897699</v>
      </c>
      <c r="AN9" s="52">
        <v>315.99999713897699</v>
      </c>
      <c r="AO9" s="52">
        <v>273.99999618530302</v>
      </c>
      <c r="AP9" s="52">
        <v>282.89903116226202</v>
      </c>
      <c r="AQ9" s="52">
        <v>283.77531099319498</v>
      </c>
      <c r="AR9" s="52">
        <v>287.180774211884</v>
      </c>
      <c r="AS9" s="52">
        <v>301.408581256866</v>
      </c>
      <c r="AT9" s="52">
        <v>278.01964235305798</v>
      </c>
      <c r="AU9" s="52">
        <v>306.47517013549799</v>
      </c>
      <c r="AV9" s="52">
        <v>313.43896675109897</v>
      </c>
      <c r="AW9" s="52">
        <v>320.11758995056198</v>
      </c>
      <c r="AX9" s="52">
        <v>326.92136383056601</v>
      </c>
      <c r="AY9" s="52">
        <v>333.69124794006302</v>
      </c>
      <c r="AZ9" s="52">
        <v>340.35297966003401</v>
      </c>
    </row>
    <row r="10" spans="2:52" x14ac:dyDescent="0.25">
      <c r="B10" s="35" t="s">
        <v>23</v>
      </c>
      <c r="C10" s="9">
        <f t="shared" ref="C10:Q10" si="11">C5+C6+C7+C8+AL20+AL21</f>
        <v>5259.9999761581421</v>
      </c>
      <c r="D10" s="9">
        <f t="shared" si="11"/>
        <v>5256.9999845027942</v>
      </c>
      <c r="E10" s="9">
        <f t="shared" si="11"/>
        <v>5289.999979019165</v>
      </c>
      <c r="F10" s="9">
        <f t="shared" si="11"/>
        <v>5292.9999725818652</v>
      </c>
      <c r="G10" s="9">
        <f t="shared" si="11"/>
        <v>5358.8301944732657</v>
      </c>
      <c r="H10" s="9">
        <f t="shared" si="11"/>
        <v>5416.7983865737915</v>
      </c>
      <c r="I10" s="9">
        <f t="shared" si="11"/>
        <v>5465.1378293037405</v>
      </c>
      <c r="J10" s="9">
        <f t="shared" si="11"/>
        <v>5520.169764995574</v>
      </c>
      <c r="K10" s="9">
        <f t="shared" si="11"/>
        <v>5596.4761152267456</v>
      </c>
      <c r="L10" s="9">
        <f t="shared" si="11"/>
        <v>5665.8372225761414</v>
      </c>
      <c r="M10" s="9">
        <f t="shared" si="11"/>
        <v>5753.6027512550372</v>
      </c>
      <c r="N10" s="9">
        <f t="shared" si="11"/>
        <v>5833.4927110671988</v>
      </c>
      <c r="O10" s="9">
        <f t="shared" si="11"/>
        <v>5893.8219017982474</v>
      </c>
      <c r="P10" s="9">
        <f t="shared" si="11"/>
        <v>5979.2278170585614</v>
      </c>
      <c r="Q10" s="9">
        <f t="shared" si="11"/>
        <v>6078.0865001678467</v>
      </c>
      <c r="S10" s="48" t="s">
        <v>23</v>
      </c>
      <c r="T10" s="49">
        <f>C10/$C$10*100</f>
        <v>100</v>
      </c>
      <c r="U10" s="49">
        <f t="shared" ref="U10:AG10" si="12">D10/$C$10*100</f>
        <v>99.942965937852733</v>
      </c>
      <c r="V10" s="49">
        <f t="shared" si="12"/>
        <v>100.57034226230044</v>
      </c>
      <c r="W10" s="49">
        <f t="shared" si="12"/>
        <v>100.62737636070915</v>
      </c>
      <c r="X10" s="49">
        <f t="shared" si="12"/>
        <v>101.87890149739711</v>
      </c>
      <c r="Y10" s="49">
        <f t="shared" si="12"/>
        <v>102.9809583864328</v>
      </c>
      <c r="Z10" s="49">
        <f t="shared" si="12"/>
        <v>103.89995920295479</v>
      </c>
      <c r="AA10" s="49">
        <f t="shared" si="12"/>
        <v>104.94619372655316</v>
      </c>
      <c r="AB10" s="49">
        <f t="shared" si="12"/>
        <v>106.39688480216236</v>
      </c>
      <c r="AC10" s="49">
        <f t="shared" si="12"/>
        <v>107.71553703911647</v>
      </c>
      <c r="AD10" s="49">
        <f t="shared" si="12"/>
        <v>109.38408321928203</v>
      </c>
      <c r="AE10" s="49">
        <f t="shared" si="12"/>
        <v>110.90290375491468</v>
      </c>
      <c r="AF10" s="49">
        <f t="shared" si="12"/>
        <v>112.04984654967704</v>
      </c>
      <c r="AG10" s="49">
        <f t="shared" si="12"/>
        <v>113.6735331589438</v>
      </c>
      <c r="AH10" s="49">
        <f>Q10/$C$10*100</f>
        <v>115.55297581212591</v>
      </c>
      <c r="AI10" s="49"/>
      <c r="AJ10" s="49"/>
      <c r="AK10" s="51" t="s">
        <v>58</v>
      </c>
      <c r="AL10" s="52">
        <v>325</v>
      </c>
      <c r="AM10" s="52">
        <v>287.99999952316301</v>
      </c>
      <c r="AN10" s="52">
        <v>290.99999809265103</v>
      </c>
      <c r="AO10" s="52">
        <v>324.99999713897699</v>
      </c>
      <c r="AP10" s="52">
        <v>279.85489082336397</v>
      </c>
      <c r="AQ10" s="52">
        <v>288.57215499877901</v>
      </c>
      <c r="AR10" s="52">
        <v>289.86633491516102</v>
      </c>
      <c r="AS10" s="52">
        <v>293.494925498962</v>
      </c>
      <c r="AT10" s="52">
        <v>307.57121658325201</v>
      </c>
      <c r="AU10" s="52">
        <v>285.08630037307699</v>
      </c>
      <c r="AV10" s="52">
        <v>312.86116027832003</v>
      </c>
      <c r="AW10" s="52">
        <v>319.81005477905302</v>
      </c>
      <c r="AX10" s="52">
        <v>326.46671772003202</v>
      </c>
      <c r="AY10" s="52">
        <v>333.22933483123802</v>
      </c>
      <c r="AZ10" s="52">
        <v>340.14441394805903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9904.9999713897705</v>
      </c>
      <c r="D11" s="9">
        <f t="shared" ref="D11:Q11" si="13">AM22+AM23+AM24+AM25+AM26+AM27+AM28+AM29+AM30+AM31+AM32+AM33+AM34+AM35+AM36+AM37+AM38+AM39+AM40+AM41+AM42+AM43+AM44+AM45+AM46+AM47+AM48+AM49+AM50+AM51+AM52+AM53</f>
        <v>9920.999988079071</v>
      </c>
      <c r="E11" s="9">
        <f t="shared" si="13"/>
        <v>10027.999970912932</v>
      </c>
      <c r="F11" s="9">
        <f t="shared" si="13"/>
        <v>10083.999990463257</v>
      </c>
      <c r="G11" s="9">
        <f t="shared" si="13"/>
        <v>10191.65628552437</v>
      </c>
      <c r="H11" s="9">
        <f t="shared" si="13"/>
        <v>10332.812276840212</v>
      </c>
      <c r="I11" s="9">
        <f t="shared" si="13"/>
        <v>10519.056599617006</v>
      </c>
      <c r="J11" s="9">
        <f t="shared" si="13"/>
        <v>10740.988131999969</v>
      </c>
      <c r="K11" s="9">
        <f t="shared" si="13"/>
        <v>10897.450934886931</v>
      </c>
      <c r="L11" s="9">
        <f t="shared" si="13"/>
        <v>11080.071109771729</v>
      </c>
      <c r="M11" s="9">
        <f t="shared" si="13"/>
        <v>11262.006495475769</v>
      </c>
      <c r="N11" s="9">
        <f t="shared" si="13"/>
        <v>11461.946878433229</v>
      </c>
      <c r="O11" s="9">
        <f t="shared" si="13"/>
        <v>11693.874203681946</v>
      </c>
      <c r="P11" s="9">
        <f t="shared" si="13"/>
        <v>11897.092597961426</v>
      </c>
      <c r="Q11" s="9">
        <f t="shared" si="13"/>
        <v>12101.099437236788</v>
      </c>
      <c r="S11" s="48" t="s">
        <v>24</v>
      </c>
      <c r="T11" s="49">
        <f>C11/$C$11*100</f>
        <v>100</v>
      </c>
      <c r="U11" s="49">
        <f t="shared" ref="U11:AG11" si="14">D11/$C$11*100</f>
        <v>100.16153474745599</v>
      </c>
      <c r="V11" s="49">
        <f t="shared" si="14"/>
        <v>101.24179707095853</v>
      </c>
      <c r="W11" s="49">
        <f t="shared" si="14"/>
        <v>101.80716829470491</v>
      </c>
      <c r="X11" s="49">
        <f t="shared" si="14"/>
        <v>102.89405668816352</v>
      </c>
      <c r="Y11" s="49">
        <f t="shared" si="14"/>
        <v>104.31915503973914</v>
      </c>
      <c r="Z11" s="49">
        <f t="shared" si="14"/>
        <v>106.19946118123084</v>
      </c>
      <c r="AA11" s="49">
        <f t="shared" si="14"/>
        <v>108.44006222135205</v>
      </c>
      <c r="AB11" s="49">
        <f t="shared" si="14"/>
        <v>110.01969678307742</v>
      </c>
      <c r="AC11" s="49">
        <f t="shared" si="14"/>
        <v>111.86341384932972</v>
      </c>
      <c r="AD11" s="49">
        <f t="shared" si="14"/>
        <v>113.70021734483254</v>
      </c>
      <c r="AE11" s="49">
        <f t="shared" si="14"/>
        <v>115.71879769349462</v>
      </c>
      <c r="AF11" s="49">
        <f t="shared" si="14"/>
        <v>118.06031537061357</v>
      </c>
      <c r="AG11" s="49">
        <f t="shared" si="14"/>
        <v>120.11199023044665</v>
      </c>
      <c r="AH11" s="49">
        <f>Q11/$C$11*100</f>
        <v>122.17162516093256</v>
      </c>
      <c r="AI11" s="49"/>
      <c r="AJ11" s="49"/>
      <c r="AK11" s="51" t="s">
        <v>59</v>
      </c>
      <c r="AL11" s="52">
        <v>284</v>
      </c>
      <c r="AM11" s="52">
        <v>331.99999809265103</v>
      </c>
      <c r="AN11" s="52">
        <v>296.99999713897699</v>
      </c>
      <c r="AO11" s="52">
        <v>288.99999761581398</v>
      </c>
      <c r="AP11" s="52">
        <v>329.041212558746</v>
      </c>
      <c r="AQ11" s="52">
        <v>285.33631277084402</v>
      </c>
      <c r="AR11" s="52">
        <v>294.32367658615101</v>
      </c>
      <c r="AS11" s="52">
        <v>295.85867023468001</v>
      </c>
      <c r="AT11" s="52">
        <v>299.58930873870901</v>
      </c>
      <c r="AU11" s="52">
        <v>313.49380970001198</v>
      </c>
      <c r="AV11" s="52">
        <v>291.75092458724998</v>
      </c>
      <c r="AW11" s="52">
        <v>319.00310516357399</v>
      </c>
      <c r="AX11" s="52">
        <v>325.94009399414102</v>
      </c>
      <c r="AY11" s="52">
        <v>332.57883644103998</v>
      </c>
      <c r="AZ11" s="52">
        <v>339.48623657226602</v>
      </c>
    </row>
    <row r="12" spans="2:52" x14ac:dyDescent="0.25">
      <c r="B12" s="35" t="s">
        <v>25</v>
      </c>
      <c r="C12" s="9">
        <f>AL54+AL55+AL56+AL57+AL58+AL59+AL60+AL61+AL62+AL63+AL64+AL65+AL66+AL67+AL68+AL69+AL70</f>
        <v>4292.9999914169321</v>
      </c>
      <c r="D12" s="9">
        <f t="shared" ref="D12:Q12" si="15">AM54+AM55+AM56+AM57+AM58+AM59+AM60+AM61+AM62+AM63+AM64+AM65+AM66+AM67+AM68+AM69+AM70</f>
        <v>4327.9999933242798</v>
      </c>
      <c r="E12" s="9">
        <f t="shared" si="15"/>
        <v>4419.9999947547922</v>
      </c>
      <c r="F12" s="9">
        <f t="shared" si="15"/>
        <v>4534.000008583067</v>
      </c>
      <c r="G12" s="9">
        <f t="shared" si="15"/>
        <v>4639.8176748752612</v>
      </c>
      <c r="H12" s="9">
        <f t="shared" si="15"/>
        <v>4745.5222594737988</v>
      </c>
      <c r="I12" s="9">
        <f t="shared" si="15"/>
        <v>4824.4430525302905</v>
      </c>
      <c r="J12" s="9">
        <f t="shared" si="15"/>
        <v>4916.5324940681458</v>
      </c>
      <c r="K12" s="9">
        <f t="shared" si="15"/>
        <v>5032.7000033855447</v>
      </c>
      <c r="L12" s="9">
        <f t="shared" si="15"/>
        <v>5123.3182172775287</v>
      </c>
      <c r="M12" s="9">
        <f t="shared" si="15"/>
        <v>5171.7807450294476</v>
      </c>
      <c r="N12" s="9">
        <f t="shared" si="15"/>
        <v>5239.7536301612854</v>
      </c>
      <c r="O12" s="9">
        <f t="shared" si="15"/>
        <v>5299.1757736206064</v>
      </c>
      <c r="P12" s="9">
        <f t="shared" si="15"/>
        <v>5359.1545190811166</v>
      </c>
      <c r="Q12" s="9">
        <f t="shared" si="15"/>
        <v>5459.05335521698</v>
      </c>
      <c r="S12" s="48" t="s">
        <v>25</v>
      </c>
      <c r="T12" s="49">
        <f>C12/$C$12*100</f>
        <v>100</v>
      </c>
      <c r="U12" s="49">
        <f t="shared" ref="U12:AG12" si="16">D12/$C$12*100</f>
        <v>100.81528073555378</v>
      </c>
      <c r="V12" s="49">
        <f t="shared" si="16"/>
        <v>102.95830429983167</v>
      </c>
      <c r="W12" s="49">
        <f t="shared" si="16"/>
        <v>105.61379030160658</v>
      </c>
      <c r="X12" s="49">
        <f t="shared" si="16"/>
        <v>108.07867887611758</v>
      </c>
      <c r="Y12" s="49">
        <f t="shared" si="16"/>
        <v>110.54093335573265</v>
      </c>
      <c r="Z12" s="49">
        <f t="shared" si="16"/>
        <v>112.37929331879528</v>
      </c>
      <c r="AA12" s="49">
        <f t="shared" si="16"/>
        <v>114.52440027714542</v>
      </c>
      <c r="AB12" s="49">
        <f t="shared" si="16"/>
        <v>117.23037534235982</v>
      </c>
      <c r="AC12" s="49">
        <f t="shared" si="16"/>
        <v>119.34121191522632</v>
      </c>
      <c r="AD12" s="49">
        <f t="shared" si="16"/>
        <v>120.4700851472042</v>
      </c>
      <c r="AE12" s="49">
        <f t="shared" si="16"/>
        <v>122.05342745486172</v>
      </c>
      <c r="AF12" s="49">
        <f t="shared" si="16"/>
        <v>123.43759106022219</v>
      </c>
      <c r="AG12" s="49">
        <f t="shared" si="16"/>
        <v>124.83472000456011</v>
      </c>
      <c r="AH12" s="49">
        <f>Q12/$C$12*100</f>
        <v>127.1617369236282</v>
      </c>
      <c r="AI12" s="49"/>
      <c r="AJ12" s="49"/>
      <c r="AK12" s="51" t="s">
        <v>60</v>
      </c>
      <c r="AL12" s="52">
        <v>283.99999618530302</v>
      </c>
      <c r="AM12" s="52">
        <v>293.00000190734897</v>
      </c>
      <c r="AN12" s="52">
        <v>329.00000286102301</v>
      </c>
      <c r="AO12" s="52">
        <v>301.99999713897699</v>
      </c>
      <c r="AP12" s="52">
        <v>294.080629348755</v>
      </c>
      <c r="AQ12" s="52">
        <v>333.228734970093</v>
      </c>
      <c r="AR12" s="52">
        <v>291.06004714965798</v>
      </c>
      <c r="AS12" s="52">
        <v>300.18229293823202</v>
      </c>
      <c r="AT12" s="52">
        <v>301.80706739425699</v>
      </c>
      <c r="AU12" s="52">
        <v>305.67788124084501</v>
      </c>
      <c r="AV12" s="52">
        <v>319.39829874038702</v>
      </c>
      <c r="AW12" s="52">
        <v>298.32781553268399</v>
      </c>
      <c r="AX12" s="52">
        <v>325.11351585388201</v>
      </c>
      <c r="AY12" s="52">
        <v>332.03526782989502</v>
      </c>
      <c r="AZ12" s="52">
        <v>338.82462310790999</v>
      </c>
    </row>
    <row r="13" spans="2:52" x14ac:dyDescent="0.25">
      <c r="B13" s="34" t="s">
        <v>26</v>
      </c>
      <c r="C13" s="9">
        <f>AL71+AL72+AL73+AL74+AL75+AL76+AL77+AL78+AL79+AL80+AL81+AL82+AL83</f>
        <v>2223.99998664856</v>
      </c>
      <c r="D13" s="9">
        <f t="shared" ref="D13:Q13" si="17">AM71+AM72+AM73+AM74+AM75+AM76+AM77+AM78+AM79+AM80+AM81+AM82+AM83</f>
        <v>2318.9999947547922</v>
      </c>
      <c r="E13" s="9">
        <f t="shared" si="17"/>
        <v>2403.9999873638162</v>
      </c>
      <c r="F13" s="9">
        <f t="shared" si="17"/>
        <v>2427.9999899864192</v>
      </c>
      <c r="G13" s="9">
        <f t="shared" si="17"/>
        <v>2513.5922993421545</v>
      </c>
      <c r="H13" s="9">
        <f t="shared" si="17"/>
        <v>2568.331256210804</v>
      </c>
      <c r="I13" s="9">
        <f t="shared" si="17"/>
        <v>2675.0100466012946</v>
      </c>
      <c r="J13" s="9">
        <f t="shared" si="17"/>
        <v>2705.642312765121</v>
      </c>
      <c r="K13" s="9">
        <f t="shared" si="17"/>
        <v>2753.4202750921277</v>
      </c>
      <c r="L13" s="9">
        <f t="shared" si="17"/>
        <v>2791.6746585369101</v>
      </c>
      <c r="M13" s="9">
        <f t="shared" si="17"/>
        <v>2851.1627454757677</v>
      </c>
      <c r="N13" s="9">
        <f t="shared" si="17"/>
        <v>2876.0607345104227</v>
      </c>
      <c r="O13" s="9">
        <f t="shared" si="17"/>
        <v>2882.6368751525879</v>
      </c>
      <c r="P13" s="9">
        <f t="shared" si="17"/>
        <v>2917.4698102474226</v>
      </c>
      <c r="Q13" s="9">
        <f t="shared" si="17"/>
        <v>2909.5294308662419</v>
      </c>
      <c r="S13" s="48" t="s">
        <v>26</v>
      </c>
      <c r="T13" s="49">
        <f>C13/$C$13*100</f>
        <v>100</v>
      </c>
      <c r="U13" s="49">
        <f t="shared" ref="U13:AG13" si="18">D13/$C$13*100</f>
        <v>104.2715831239456</v>
      </c>
      <c r="V13" s="49">
        <f t="shared" si="18"/>
        <v>108.09352526060513</v>
      </c>
      <c r="W13" s="49">
        <f t="shared" si="18"/>
        <v>109.17266207565386</v>
      </c>
      <c r="X13" s="49">
        <f t="shared" si="18"/>
        <v>113.0212371597175</v>
      </c>
      <c r="Y13" s="49">
        <f t="shared" si="18"/>
        <v>115.48252120635718</v>
      </c>
      <c r="Z13" s="49">
        <f t="shared" si="18"/>
        <v>120.27922943616474</v>
      </c>
      <c r="AA13" s="49">
        <f t="shared" si="18"/>
        <v>121.65657954172779</v>
      </c>
      <c r="AB13" s="49">
        <f t="shared" si="18"/>
        <v>123.80486922760163</v>
      </c>
      <c r="AC13" s="49">
        <f t="shared" si="18"/>
        <v>125.52494043598459</v>
      </c>
      <c r="AD13" s="49">
        <f t="shared" si="18"/>
        <v>128.19976450504868</v>
      </c>
      <c r="AE13" s="49">
        <f t="shared" si="18"/>
        <v>129.31927840721261</v>
      </c>
      <c r="AF13" s="49">
        <f t="shared" si="18"/>
        <v>129.61496818606349</v>
      </c>
      <c r="AG13" s="49">
        <f t="shared" si="18"/>
        <v>131.1811972914569</v>
      </c>
      <c r="AH13" s="49">
        <f>Q13/$C$13*100</f>
        <v>130.82416584231797</v>
      </c>
      <c r="AI13" s="49"/>
      <c r="AJ13" s="49"/>
      <c r="AK13" s="51" t="s">
        <v>61</v>
      </c>
      <c r="AL13" s="52">
        <v>302.00000190734897</v>
      </c>
      <c r="AM13" s="52">
        <v>282.99999618530302</v>
      </c>
      <c r="AN13" s="52">
        <v>300.00000190734897</v>
      </c>
      <c r="AO13" s="52">
        <v>332.00000190734897</v>
      </c>
      <c r="AP13" s="52">
        <v>306.49427080154402</v>
      </c>
      <c r="AQ13" s="52">
        <v>298.81806850433401</v>
      </c>
      <c r="AR13" s="52">
        <v>337.53230905532803</v>
      </c>
      <c r="AS13" s="52">
        <v>296.54450798034702</v>
      </c>
      <c r="AT13" s="52">
        <v>305.67696666717501</v>
      </c>
      <c r="AU13" s="52">
        <v>307.41891241073603</v>
      </c>
      <c r="AV13" s="52">
        <v>311.384612083435</v>
      </c>
      <c r="AW13" s="52">
        <v>324.95955848693802</v>
      </c>
      <c r="AX13" s="52">
        <v>304.46658134460398</v>
      </c>
      <c r="AY13" s="52">
        <v>330.82861995696999</v>
      </c>
      <c r="AZ13" s="52">
        <v>337.88083553314198</v>
      </c>
    </row>
    <row r="14" spans="2:52" x14ac:dyDescent="0.25">
      <c r="B14" s="34" t="s">
        <v>27</v>
      </c>
      <c r="C14" s="9">
        <f>AL84+AL85+AL86+AL87+AL88+AL89+AL90+AL91+AL92+AL93</f>
        <v>664.00000014156149</v>
      </c>
      <c r="D14" s="9">
        <f t="shared" ref="D14:Q14" si="19">AM84+AM85+AM86+AM87+AM88+AM89+AM90+AM91+AM92+AM93</f>
        <v>675.99999912828184</v>
      </c>
      <c r="E14" s="9">
        <f t="shared" si="19"/>
        <v>681.99999960511957</v>
      </c>
      <c r="F14" s="9">
        <f t="shared" si="19"/>
        <v>722.9999934509392</v>
      </c>
      <c r="G14" s="9">
        <f t="shared" si="19"/>
        <v>740.08775245398283</v>
      </c>
      <c r="H14" s="9">
        <f t="shared" si="19"/>
        <v>766.51879540830896</v>
      </c>
      <c r="I14" s="9">
        <f t="shared" si="19"/>
        <v>772.26943659037397</v>
      </c>
      <c r="J14" s="9">
        <f t="shared" si="19"/>
        <v>823.34755146503528</v>
      </c>
      <c r="K14" s="9">
        <f t="shared" si="19"/>
        <v>881.49024336040031</v>
      </c>
      <c r="L14" s="9">
        <f t="shared" si="19"/>
        <v>946.32687187194847</v>
      </c>
      <c r="M14" s="9">
        <f t="shared" si="19"/>
        <v>1017.7602502703668</v>
      </c>
      <c r="N14" s="9">
        <f t="shared" si="19"/>
        <v>1092.5137997716663</v>
      </c>
      <c r="O14" s="9">
        <f t="shared" si="19"/>
        <v>1183.4416660815471</v>
      </c>
      <c r="P14" s="9">
        <f t="shared" si="19"/>
        <v>1240.2080314904442</v>
      </c>
      <c r="Q14" s="9">
        <f t="shared" si="19"/>
        <v>1307.4262469410899</v>
      </c>
      <c r="S14" s="48" t="s">
        <v>27</v>
      </c>
      <c r="T14" s="49">
        <f>C14/$C$14*100</f>
        <v>100</v>
      </c>
      <c r="U14" s="49">
        <f t="shared" ref="U14:AG14" si="20">D14/$C$14*100</f>
        <v>101.80722876267501</v>
      </c>
      <c r="V14" s="49">
        <f t="shared" si="20"/>
        <v>102.71084329212658</v>
      </c>
      <c r="W14" s="49">
        <f t="shared" si="20"/>
        <v>108.88554115915652</v>
      </c>
      <c r="X14" s="49">
        <f t="shared" si="20"/>
        <v>111.45899883978913</v>
      </c>
      <c r="Y14" s="49">
        <f t="shared" si="20"/>
        <v>115.43957759712214</v>
      </c>
      <c r="Z14" s="49">
        <f t="shared" si="20"/>
        <v>116.30563801592319</v>
      </c>
      <c r="AA14" s="49">
        <f t="shared" si="20"/>
        <v>123.99812519420206</v>
      </c>
      <c r="AB14" s="49">
        <f t="shared" si="20"/>
        <v>132.75455469464924</v>
      </c>
      <c r="AC14" s="49">
        <f t="shared" si="20"/>
        <v>142.51910717924642</v>
      </c>
      <c r="AD14" s="49">
        <f t="shared" si="20"/>
        <v>153.27714609237734</v>
      </c>
      <c r="AE14" s="49">
        <f t="shared" si="20"/>
        <v>164.53521077390781</v>
      </c>
      <c r="AF14" s="49">
        <f t="shared" si="20"/>
        <v>178.22916654054868</v>
      </c>
      <c r="AG14" s="49">
        <f t="shared" si="20"/>
        <v>186.77831795572862</v>
      </c>
      <c r="AH14" s="49">
        <f>Q14/$C$14*100</f>
        <v>196.90154317204113</v>
      </c>
      <c r="AI14" s="49"/>
      <c r="AJ14" s="49"/>
      <c r="AK14" s="51" t="s">
        <v>62</v>
      </c>
      <c r="AL14" s="52">
        <v>295.00000095367398</v>
      </c>
      <c r="AM14" s="52">
        <v>305.99999904632602</v>
      </c>
      <c r="AN14" s="52">
        <v>285.99999618530302</v>
      </c>
      <c r="AO14" s="52">
        <v>307.00000190734897</v>
      </c>
      <c r="AP14" s="52">
        <v>335.50772523879999</v>
      </c>
      <c r="AQ14" s="52">
        <v>310.74113655090298</v>
      </c>
      <c r="AR14" s="52">
        <v>303.52646780013998</v>
      </c>
      <c r="AS14" s="52">
        <v>341.76694011688198</v>
      </c>
      <c r="AT14" s="52">
        <v>301.667151927948</v>
      </c>
      <c r="AU14" s="52">
        <v>310.84713888168301</v>
      </c>
      <c r="AV14" s="52">
        <v>312.66457939147898</v>
      </c>
      <c r="AW14" s="52">
        <v>316.69739151000999</v>
      </c>
      <c r="AX14" s="52">
        <v>330.13053178787197</v>
      </c>
      <c r="AY14" s="52">
        <v>310.15210247039801</v>
      </c>
      <c r="AZ14" s="52">
        <v>336.26553153991699</v>
      </c>
    </row>
    <row r="15" spans="2:52" x14ac:dyDescent="0.25">
      <c r="B15" s="34" t="s">
        <v>28</v>
      </c>
      <c r="C15" s="9">
        <f>AL94+AL95+AL96+AL97+AL98+AL99+AL100+AL101+AL102+AL103</f>
        <v>148.00000058114537</v>
      </c>
      <c r="D15" s="9">
        <f t="shared" ref="D15:Q15" si="21">AM94+AM95+AM96+AM97+AM98+AM99+AM100+AM101+AM102+AM103</f>
        <v>153.99999904632566</v>
      </c>
      <c r="E15" s="9">
        <f t="shared" si="21"/>
        <v>161.99999982118612</v>
      </c>
      <c r="F15" s="9">
        <f t="shared" si="21"/>
        <v>150.99999965727326</v>
      </c>
      <c r="G15" s="9">
        <f t="shared" si="21"/>
        <v>160.3718070923351</v>
      </c>
      <c r="H15" s="9">
        <f t="shared" si="21"/>
        <v>165.33772812364609</v>
      </c>
      <c r="I15" s="9">
        <f t="shared" si="21"/>
        <v>173.87371841166186</v>
      </c>
      <c r="J15" s="9">
        <f t="shared" si="21"/>
        <v>181.53158548893421</v>
      </c>
      <c r="K15" s="9">
        <f t="shared" si="21"/>
        <v>184.6389775108546</v>
      </c>
      <c r="L15" s="9">
        <f t="shared" si="21"/>
        <v>196.44596686959264</v>
      </c>
      <c r="M15" s="9">
        <f t="shared" si="21"/>
        <v>204.40969097800561</v>
      </c>
      <c r="N15" s="9">
        <f t="shared" si="21"/>
        <v>213.54465922806406</v>
      </c>
      <c r="O15" s="9">
        <f t="shared" si="21"/>
        <v>220.4907460864635</v>
      </c>
      <c r="P15" s="9">
        <f t="shared" si="21"/>
        <v>235.96906151250013</v>
      </c>
      <c r="Q15" s="9">
        <f t="shared" si="21"/>
        <v>243.78134825080633</v>
      </c>
      <c r="S15" s="48" t="s">
        <v>28</v>
      </c>
      <c r="T15" s="49">
        <f>C15/$C$15*100</f>
        <v>100</v>
      </c>
      <c r="U15" s="49">
        <f t="shared" ref="U15:AG15" si="22">D15/$C$15*100</f>
        <v>104.05405300109483</v>
      </c>
      <c r="V15" s="49">
        <f t="shared" si="22"/>
        <v>109.45945890882942</v>
      </c>
      <c r="W15" s="49">
        <f t="shared" si="22"/>
        <v>102.02702639482968</v>
      </c>
      <c r="X15" s="49">
        <f t="shared" si="22"/>
        <v>108.35932869095262</v>
      </c>
      <c r="Y15" s="49">
        <f t="shared" si="22"/>
        <v>111.71468072596041</v>
      </c>
      <c r="Z15" s="49">
        <f t="shared" si="22"/>
        <v>117.48224170872923</v>
      </c>
      <c r="AA15" s="49">
        <f t="shared" si="22"/>
        <v>122.65647620008228</v>
      </c>
      <c r="AB15" s="49">
        <f t="shared" si="22"/>
        <v>124.75606539583816</v>
      </c>
      <c r="AC15" s="49">
        <f t="shared" si="22"/>
        <v>132.73376087717332</v>
      </c>
      <c r="AD15" s="49">
        <f t="shared" si="22"/>
        <v>138.114655523891</v>
      </c>
      <c r="AE15" s="49">
        <f t="shared" si="22"/>
        <v>144.28693134428866</v>
      </c>
      <c r="AF15" s="49">
        <f t="shared" si="22"/>
        <v>148.98023325721067</v>
      </c>
      <c r="AG15" s="49">
        <f t="shared" si="22"/>
        <v>159.43855444995293</v>
      </c>
      <c r="AH15" s="49">
        <f>Q15/$C$15*100</f>
        <v>164.71712654970295</v>
      </c>
      <c r="AI15" s="49"/>
      <c r="AJ15" s="49"/>
      <c r="AK15" s="51" t="s">
        <v>63</v>
      </c>
      <c r="AL15" s="52">
        <v>317.99999904632602</v>
      </c>
      <c r="AM15" s="52">
        <v>292.99999809265103</v>
      </c>
      <c r="AN15" s="52">
        <v>303.99999904632602</v>
      </c>
      <c r="AO15" s="52">
        <v>293.99999618530302</v>
      </c>
      <c r="AP15" s="52">
        <v>310.64493560790999</v>
      </c>
      <c r="AQ15" s="52">
        <v>338.82222318649298</v>
      </c>
      <c r="AR15" s="52">
        <v>314.94513511657698</v>
      </c>
      <c r="AS15" s="52">
        <v>308.02352476120001</v>
      </c>
      <c r="AT15" s="52">
        <v>345.76720046997099</v>
      </c>
      <c r="AU15" s="52">
        <v>306.46023559570301</v>
      </c>
      <c r="AV15" s="52">
        <v>315.65355539321899</v>
      </c>
      <c r="AW15" s="52">
        <v>317.54286670684797</v>
      </c>
      <c r="AX15" s="52">
        <v>321.61956882476801</v>
      </c>
      <c r="AY15" s="52">
        <v>334.91629123687699</v>
      </c>
      <c r="AZ15" s="52">
        <v>315.517372131348</v>
      </c>
    </row>
    <row r="16" spans="2:52" x14ac:dyDescent="0.25">
      <c r="B16" s="54" t="s">
        <v>29</v>
      </c>
      <c r="C16" s="55">
        <f t="shared" ref="C16:F16" si="23">C5+C6+C7+C8+C9+C13+C14+C15</f>
        <v>22493.99992633611</v>
      </c>
      <c r="D16" s="55">
        <f t="shared" si="23"/>
        <v>22654.999958835542</v>
      </c>
      <c r="E16" s="55">
        <f t="shared" si="23"/>
        <v>22985.99993147701</v>
      </c>
      <c r="F16" s="55">
        <f t="shared" si="23"/>
        <v>23212.999954722825</v>
      </c>
      <c r="G16" s="55">
        <f>G5+G6+G7+G8+G9+G13+G14+G15</f>
        <v>23604.356013761368</v>
      </c>
      <c r="H16" s="55">
        <f t="shared" ref="H16:Q16" si="24">H5+H6+H7+H8+H9+H13+H14+H15</f>
        <v>23995.320702630561</v>
      </c>
      <c r="I16" s="55">
        <f t="shared" si="24"/>
        <v>24429.790683054365</v>
      </c>
      <c r="J16" s="55">
        <f t="shared" si="24"/>
        <v>24888.21184078278</v>
      </c>
      <c r="K16" s="55">
        <f t="shared" si="24"/>
        <v>25346.176549462605</v>
      </c>
      <c r="L16" s="55">
        <f t="shared" si="24"/>
        <v>25803.674046903849</v>
      </c>
      <c r="M16" s="55">
        <f t="shared" si="24"/>
        <v>26260.722678484395</v>
      </c>
      <c r="N16" s="55">
        <f t="shared" si="24"/>
        <v>26717.312413171865</v>
      </c>
      <c r="O16" s="55">
        <f t="shared" si="24"/>
        <v>27173.441166421399</v>
      </c>
      <c r="P16" s="55">
        <f t="shared" si="24"/>
        <v>27629.121837351468</v>
      </c>
      <c r="Q16" s="55">
        <f t="shared" si="24"/>
        <v>28098.97631867975</v>
      </c>
      <c r="R16" s="36"/>
      <c r="S16" s="50"/>
      <c r="T16" s="49">
        <f>C16/$C$16*100</f>
        <v>100</v>
      </c>
      <c r="U16" s="49">
        <f t="shared" ref="U16:AG16" si="25">D16/$C$16*100</f>
        <v>100.71574656809229</v>
      </c>
      <c r="V16" s="49">
        <f t="shared" si="25"/>
        <v>102.18724996333295</v>
      </c>
      <c r="W16" s="49">
        <f t="shared" si="25"/>
        <v>103.19640806766832</v>
      </c>
      <c r="X16" s="49">
        <f t="shared" si="25"/>
        <v>104.9362322888836</v>
      </c>
      <c r="Y16" s="49">
        <f t="shared" si="25"/>
        <v>106.67431662314846</v>
      </c>
      <c r="Z16" s="49">
        <f t="shared" si="25"/>
        <v>108.60580938498101</v>
      </c>
      <c r="AA16" s="49">
        <f t="shared" si="25"/>
        <v>110.64378021822394</v>
      </c>
      <c r="AB16" s="49">
        <f t="shared" si="25"/>
        <v>112.67972184790109</v>
      </c>
      <c r="AC16" s="49">
        <f t="shared" si="25"/>
        <v>114.7135864292982</v>
      </c>
      <c r="AD16" s="49">
        <f t="shared" si="25"/>
        <v>116.74545551917686</v>
      </c>
      <c r="AE16" s="49">
        <f t="shared" si="25"/>
        <v>118.77528452327893</v>
      </c>
      <c r="AF16" s="49">
        <f t="shared" si="25"/>
        <v>120.80306417448936</v>
      </c>
      <c r="AG16" s="49">
        <f t="shared" si="25"/>
        <v>122.82885181751568</v>
      </c>
      <c r="AH16" s="49">
        <f>Q16/$C$16*100</f>
        <v>124.91765097670024</v>
      </c>
      <c r="AI16" s="49"/>
      <c r="AJ16" s="49"/>
      <c r="AK16" s="51" t="s">
        <v>64</v>
      </c>
      <c r="AL16" s="52">
        <v>303.99999904632602</v>
      </c>
      <c r="AM16" s="52">
        <v>320.99999618530302</v>
      </c>
      <c r="AN16" s="52">
        <v>299.00000095367398</v>
      </c>
      <c r="AO16" s="52">
        <v>313.00000190734897</v>
      </c>
      <c r="AP16" s="52">
        <v>298.08816099166899</v>
      </c>
      <c r="AQ16" s="52">
        <v>314.441469192505</v>
      </c>
      <c r="AR16" s="52">
        <v>342.63347244262701</v>
      </c>
      <c r="AS16" s="52">
        <v>319.43500709533703</v>
      </c>
      <c r="AT16" s="52">
        <v>312.71444654464699</v>
      </c>
      <c r="AU16" s="52">
        <v>350.03882312774698</v>
      </c>
      <c r="AV16" s="52">
        <v>311.44834995269798</v>
      </c>
      <c r="AW16" s="52">
        <v>320.66460609436001</v>
      </c>
      <c r="AX16" s="52">
        <v>322.57495307922397</v>
      </c>
      <c r="AY16" s="52">
        <v>326.69542026519798</v>
      </c>
      <c r="AZ16" s="52">
        <v>339.99409580230702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295.99999618530302</v>
      </c>
      <c r="AM17" s="52">
        <v>308.99999713897699</v>
      </c>
      <c r="AN17" s="52">
        <v>319</v>
      </c>
      <c r="AO17" s="52">
        <v>302</v>
      </c>
      <c r="AP17" s="52">
        <v>317.15118408203102</v>
      </c>
      <c r="AQ17" s="52">
        <v>302.56765699386602</v>
      </c>
      <c r="AR17" s="52">
        <v>318.93349885940597</v>
      </c>
      <c r="AS17" s="52">
        <v>347.04595565795898</v>
      </c>
      <c r="AT17" s="52">
        <v>324.37435245513899</v>
      </c>
      <c r="AU17" s="52">
        <v>317.93997001647898</v>
      </c>
      <c r="AV17" s="52">
        <v>354.83053112030001</v>
      </c>
      <c r="AW17" s="52">
        <v>316.97151231765702</v>
      </c>
      <c r="AX17" s="52">
        <v>326.20005798339798</v>
      </c>
      <c r="AY17" s="52">
        <v>328.09389877319302</v>
      </c>
      <c r="AZ17" s="52">
        <v>332.41160678863503</v>
      </c>
    </row>
    <row r="18" spans="2:52" x14ac:dyDescent="0.25">
      <c r="B18" s="54" t="s">
        <v>30</v>
      </c>
      <c r="C18" s="9"/>
      <c r="D18" s="9">
        <f t="shared" ref="D18:G18" si="26">D16-C16</f>
        <v>161.00003249943256</v>
      </c>
      <c r="E18" s="9">
        <f t="shared" si="26"/>
        <v>330.99997264146805</v>
      </c>
      <c r="F18" s="9">
        <f t="shared" si="26"/>
        <v>227.0000232458151</v>
      </c>
      <c r="G18" s="9">
        <f t="shared" si="26"/>
        <v>391.3560590385423</v>
      </c>
      <c r="H18" s="9">
        <f>H16-G16</f>
        <v>390.9646888691932</v>
      </c>
      <c r="I18" s="9">
        <f>I16-H16</f>
        <v>434.46998042380437</v>
      </c>
      <c r="J18" s="9">
        <f t="shared" ref="J18:Q18" si="27">J16-I16</f>
        <v>458.42115772841498</v>
      </c>
      <c r="K18" s="9">
        <f t="shared" si="27"/>
        <v>457.96470867982498</v>
      </c>
      <c r="L18" s="9">
        <f t="shared" si="27"/>
        <v>457.49749744124347</v>
      </c>
      <c r="M18" s="9">
        <f>M16-L16</f>
        <v>457.0486315805465</v>
      </c>
      <c r="N18" s="37">
        <f t="shared" si="27"/>
        <v>456.5897346874699</v>
      </c>
      <c r="O18" s="37">
        <f>O16-N16</f>
        <v>456.12875324953347</v>
      </c>
      <c r="P18" s="37">
        <f t="shared" si="27"/>
        <v>455.68067093006903</v>
      </c>
      <c r="Q18" s="37">
        <f t="shared" si="27"/>
        <v>469.85448132828242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280</v>
      </c>
      <c r="AM18" s="52">
        <v>303.00000095367398</v>
      </c>
      <c r="AN18" s="52">
        <v>313.99999713897699</v>
      </c>
      <c r="AO18" s="52">
        <v>323.00000095367398</v>
      </c>
      <c r="AP18" s="52">
        <v>306.36802482604998</v>
      </c>
      <c r="AQ18" s="52">
        <v>321.57502365112299</v>
      </c>
      <c r="AR18" s="52">
        <v>307.63890743255598</v>
      </c>
      <c r="AS18" s="52">
        <v>323.79449081420898</v>
      </c>
      <c r="AT18" s="52">
        <v>351.68598222732498</v>
      </c>
      <c r="AU18" s="52">
        <v>329.60867929458601</v>
      </c>
      <c r="AV18" s="52">
        <v>323.47412490844698</v>
      </c>
      <c r="AW18" s="52">
        <v>359.86536121368403</v>
      </c>
      <c r="AX18" s="52">
        <v>322.78252887725802</v>
      </c>
      <c r="AY18" s="52">
        <v>332.02947235107399</v>
      </c>
      <c r="AZ18" s="52">
        <v>334.01339244842501</v>
      </c>
    </row>
    <row r="19" spans="2:52" ht="15.75" thickBot="1" x14ac:dyDescent="0.3">
      <c r="B19" s="54" t="s">
        <v>31</v>
      </c>
      <c r="D19" s="39">
        <f t="shared" ref="D19:G19" si="28">D18/C16</f>
        <v>7.1574656809228832E-3</v>
      </c>
      <c r="E19" s="39">
        <f t="shared" si="28"/>
        <v>1.4610460085760306E-2</v>
      </c>
      <c r="F19" s="39">
        <f t="shared" si="28"/>
        <v>9.8755774785747492E-3</v>
      </c>
      <c r="G19" s="39">
        <f t="shared" si="28"/>
        <v>1.6859348632313184E-2</v>
      </c>
      <c r="H19" s="39">
        <f>H18/G16</f>
        <v>1.6563243184489349E-2</v>
      </c>
      <c r="I19" s="39">
        <f>I18/H16</f>
        <v>1.8106446077887771E-2</v>
      </c>
      <c r="J19" s="39">
        <f t="shared" ref="J19:Q19" si="29">J18/I16</f>
        <v>1.876484181448174E-2</v>
      </c>
      <c r="K19" s="39">
        <f t="shared" si="29"/>
        <v>1.8400868315070606E-2</v>
      </c>
      <c r="L19" s="39">
        <f t="shared" si="29"/>
        <v>1.8049960969396917E-2</v>
      </c>
      <c r="M19" s="39">
        <f t="shared" si="29"/>
        <v>1.7712540886610183E-2</v>
      </c>
      <c r="N19" s="40">
        <f t="shared" si="29"/>
        <v>1.7386792445798046E-2</v>
      </c>
      <c r="O19" s="40">
        <f t="shared" si="29"/>
        <v>1.707240407252408E-2</v>
      </c>
      <c r="P19" s="40">
        <f t="shared" si="29"/>
        <v>1.6769339891083063E-2</v>
      </c>
      <c r="Q19" s="40">
        <f t="shared" si="29"/>
        <v>1.7005769640245749E-2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316.00000095367398</v>
      </c>
      <c r="AM19" s="52">
        <v>285.00000190734897</v>
      </c>
      <c r="AN19" s="52">
        <v>300.00000286102301</v>
      </c>
      <c r="AO19" s="52">
        <v>321.99999523162802</v>
      </c>
      <c r="AP19" s="52">
        <v>327.49640941619901</v>
      </c>
      <c r="AQ19" s="52">
        <v>311.28271484375</v>
      </c>
      <c r="AR19" s="52">
        <v>326.78367185592703</v>
      </c>
      <c r="AS19" s="52">
        <v>313.46630382537802</v>
      </c>
      <c r="AT19" s="52">
        <v>329.18939399719198</v>
      </c>
      <c r="AU19" s="52">
        <v>356.81631183624302</v>
      </c>
      <c r="AV19" s="52">
        <v>335.41905117034901</v>
      </c>
      <c r="AW19" s="52">
        <v>329.606670856476</v>
      </c>
      <c r="AX19" s="52">
        <v>365.354194641113</v>
      </c>
      <c r="AY19" s="52">
        <v>329.19906902313198</v>
      </c>
      <c r="AZ19" s="52">
        <v>338.59130764007602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155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302.99999809265103</v>
      </c>
      <c r="AM20" s="52">
        <v>318</v>
      </c>
      <c r="AN20" s="52">
        <v>291.99999713897699</v>
      </c>
      <c r="AO20" s="52">
        <v>301</v>
      </c>
      <c r="AP20" s="52">
        <v>326.28164529800398</v>
      </c>
      <c r="AQ20" s="52">
        <v>331.717742443085</v>
      </c>
      <c r="AR20" s="52">
        <v>316.673264503479</v>
      </c>
      <c r="AS20" s="52">
        <v>332.16852235794101</v>
      </c>
      <c r="AT20" s="52">
        <v>319.46518278121903</v>
      </c>
      <c r="AU20" s="52">
        <v>334.69330644607498</v>
      </c>
      <c r="AV20" s="52">
        <v>361.88442611694302</v>
      </c>
      <c r="AW20" s="52">
        <v>341.32317399978598</v>
      </c>
      <c r="AX20" s="52">
        <v>335.83256435394298</v>
      </c>
      <c r="AY20" s="52">
        <v>370.73922634124801</v>
      </c>
      <c r="AZ20" s="52">
        <v>335.95376300811802</v>
      </c>
    </row>
    <row r="21" spans="2:52" ht="21.75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1.758322072975875E-2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320.99999618530302</v>
      </c>
      <c r="AM21" s="52">
        <v>302.99999809265103</v>
      </c>
      <c r="AN21" s="52">
        <v>316.99999618530302</v>
      </c>
      <c r="AO21" s="52">
        <v>290.99999713897699</v>
      </c>
      <c r="AP21" s="52">
        <v>305.99829053878801</v>
      </c>
      <c r="AQ21" s="52">
        <v>330.66970539093001</v>
      </c>
      <c r="AR21" s="52">
        <v>336.41939449310303</v>
      </c>
      <c r="AS21" s="52">
        <v>322.80836582183798</v>
      </c>
      <c r="AT21" s="52">
        <v>337.85617828369101</v>
      </c>
      <c r="AU21" s="52">
        <v>325.99601078033402</v>
      </c>
      <c r="AV21" s="52">
        <v>340.680858612061</v>
      </c>
      <c r="AW21" s="52">
        <v>367.264992713928</v>
      </c>
      <c r="AX21" s="52">
        <v>347.70039749145502</v>
      </c>
      <c r="AY21" s="52">
        <v>342.60442972183199</v>
      </c>
      <c r="AZ21" s="52">
        <v>376.57760620117199</v>
      </c>
    </row>
    <row r="22" spans="2:52" ht="21.75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3">
        <v>2029</v>
      </c>
      <c r="AI22" s="106"/>
      <c r="AJ22" s="3"/>
      <c r="AK22" s="51" t="s">
        <v>70</v>
      </c>
      <c r="AL22" s="52">
        <v>334.00000190734897</v>
      </c>
      <c r="AM22" s="52">
        <v>320.00000190734897</v>
      </c>
      <c r="AN22" s="52">
        <v>314.99999809265103</v>
      </c>
      <c r="AO22" s="52">
        <v>316.99999713897699</v>
      </c>
      <c r="AP22" s="52">
        <v>302.896406173706</v>
      </c>
      <c r="AQ22" s="52">
        <v>317.40077114105202</v>
      </c>
      <c r="AR22" s="52">
        <v>342.00816440582298</v>
      </c>
      <c r="AS22" s="52">
        <v>348.08619070053101</v>
      </c>
      <c r="AT22" s="52">
        <v>336.361431121826</v>
      </c>
      <c r="AU22" s="52">
        <v>350.72124290466297</v>
      </c>
      <c r="AV22" s="52">
        <v>340.23138618469198</v>
      </c>
      <c r="AW22" s="52">
        <v>354.28470230102499</v>
      </c>
      <c r="AX22" s="52">
        <v>379.92789983749401</v>
      </c>
      <c r="AY22" s="52">
        <v>361.79785966873197</v>
      </c>
      <c r="AZ22" s="52">
        <v>357.72510719299299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248.999998092651</v>
      </c>
      <c r="U23" s="66">
        <f t="shared" ref="U23:AH28" si="30">AM4</f>
        <v>246.000000953674</v>
      </c>
      <c r="V23" s="66">
        <f t="shared" si="30"/>
        <v>263</v>
      </c>
      <c r="W23" s="66">
        <f t="shared" si="30"/>
        <v>232.00000023841901</v>
      </c>
      <c r="X23" s="66">
        <f t="shared" si="30"/>
        <v>265.54869985580399</v>
      </c>
      <c r="Y23" s="66">
        <f t="shared" si="30"/>
        <v>271.57629537582397</v>
      </c>
      <c r="Z23" s="66">
        <f t="shared" si="30"/>
        <v>277.96532392501803</v>
      </c>
      <c r="AA23" s="66">
        <f t="shared" si="30"/>
        <v>284.88020992279098</v>
      </c>
      <c r="AB23" s="66">
        <f t="shared" si="30"/>
        <v>291.83665847778298</v>
      </c>
      <c r="AC23" s="66">
        <f t="shared" si="30"/>
        <v>298.46288490295399</v>
      </c>
      <c r="AD23" s="66">
        <f t="shared" si="30"/>
        <v>304.76940917968801</v>
      </c>
      <c r="AE23" s="66">
        <f t="shared" si="30"/>
        <v>310.75186252594</v>
      </c>
      <c r="AF23" s="66">
        <f t="shared" si="30"/>
        <v>316.49076747894298</v>
      </c>
      <c r="AG23" s="66">
        <f t="shared" si="30"/>
        <v>321.81982612609897</v>
      </c>
      <c r="AH23" s="66">
        <f t="shared" si="30"/>
        <v>327.17094993591297</v>
      </c>
      <c r="AI23" s="67">
        <f>AH23-T23</f>
        <v>78.170951843261975</v>
      </c>
      <c r="AJ23" s="68"/>
      <c r="AK23" s="51" t="s">
        <v>71</v>
      </c>
      <c r="AL23" s="52">
        <v>329.99999904632602</v>
      </c>
      <c r="AM23" s="52">
        <v>358.00000190734897</v>
      </c>
      <c r="AN23" s="52">
        <v>334.00000095367398</v>
      </c>
      <c r="AO23" s="52">
        <v>321.99999904632602</v>
      </c>
      <c r="AP23" s="52">
        <v>332.51056528091402</v>
      </c>
      <c r="AQ23" s="52">
        <v>320.01436042785599</v>
      </c>
      <c r="AR23" s="52">
        <v>335.06287622451799</v>
      </c>
      <c r="AS23" s="52">
        <v>358.78494977951101</v>
      </c>
      <c r="AT23" s="52">
        <v>364.82335090637201</v>
      </c>
      <c r="AU23" s="52">
        <v>355.54861068725597</v>
      </c>
      <c r="AV23" s="52">
        <v>369.081627368927</v>
      </c>
      <c r="AW23" s="52">
        <v>360.45150947570801</v>
      </c>
      <c r="AX23" s="52">
        <v>373.57936096191401</v>
      </c>
      <c r="AY23" s="52">
        <v>397.67615985870401</v>
      </c>
      <c r="AZ23" s="52">
        <v>382.22480249404902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262.99999713897699</v>
      </c>
      <c r="U24" s="69">
        <f t="shared" si="30"/>
        <v>250.99999833107</v>
      </c>
      <c r="V24" s="69">
        <f t="shared" si="30"/>
        <v>266.99999856948898</v>
      </c>
      <c r="W24" s="69">
        <f t="shared" si="30"/>
        <v>271.99999904632602</v>
      </c>
      <c r="X24" s="69">
        <f t="shared" si="30"/>
        <v>241.17218208313</v>
      </c>
      <c r="Y24" s="69">
        <f t="shared" si="30"/>
        <v>273.25892591476401</v>
      </c>
      <c r="Z24" s="69">
        <f t="shared" si="30"/>
        <v>279.92343521118198</v>
      </c>
      <c r="AA24" s="69">
        <f t="shared" si="30"/>
        <v>286.61968994140602</v>
      </c>
      <c r="AB24" s="69">
        <f t="shared" si="30"/>
        <v>293.520751953125</v>
      </c>
      <c r="AC24" s="69">
        <f t="shared" si="30"/>
        <v>300.45852375030501</v>
      </c>
      <c r="AD24" s="69">
        <f t="shared" si="30"/>
        <v>307.06554317474399</v>
      </c>
      <c r="AE24" s="69">
        <f t="shared" si="30"/>
        <v>313.36140918731701</v>
      </c>
      <c r="AF24" s="69">
        <f t="shared" si="30"/>
        <v>319.32591247558599</v>
      </c>
      <c r="AG24" s="69">
        <f t="shared" si="30"/>
        <v>325.03746032714798</v>
      </c>
      <c r="AH24" s="69">
        <f t="shared" si="30"/>
        <v>330.65999603271501</v>
      </c>
      <c r="AI24" s="68">
        <f t="shared" ref="AI24:AI28" si="31">AH24-T24</f>
        <v>67.65999889373802</v>
      </c>
      <c r="AJ24" s="68"/>
      <c r="AK24" s="51" t="s">
        <v>72</v>
      </c>
      <c r="AL24" s="52">
        <v>352.99999809265103</v>
      </c>
      <c r="AM24" s="52">
        <v>332.99999809265103</v>
      </c>
      <c r="AN24" s="52">
        <v>368.99999713897699</v>
      </c>
      <c r="AO24" s="52">
        <v>342.99999427795399</v>
      </c>
      <c r="AP24" s="52">
        <v>342.35277462005598</v>
      </c>
      <c r="AQ24" s="52">
        <v>351.98567581176798</v>
      </c>
      <c r="AR24" s="52">
        <v>343.43714809417702</v>
      </c>
      <c r="AS24" s="52">
        <v>358.42773389816301</v>
      </c>
      <c r="AT24" s="52">
        <v>379.98722124099697</v>
      </c>
      <c r="AU24" s="52">
        <v>386.14405298232998</v>
      </c>
      <c r="AV24" s="52">
        <v>379.50519371032698</v>
      </c>
      <c r="AW24" s="52">
        <v>392.17783260345499</v>
      </c>
      <c r="AX24" s="52">
        <v>385.66858959197998</v>
      </c>
      <c r="AY24" s="52">
        <v>397.58545017242398</v>
      </c>
      <c r="AZ24" s="52">
        <v>420.29738950729399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255.99999713897699</v>
      </c>
      <c r="U25" s="66">
        <f t="shared" si="30"/>
        <v>267.99999904632602</v>
      </c>
      <c r="V25" s="66">
        <f t="shared" si="30"/>
        <v>258.99999666214001</v>
      </c>
      <c r="W25" s="66">
        <f t="shared" si="30"/>
        <v>265.99999618530302</v>
      </c>
      <c r="X25" s="66">
        <f t="shared" si="30"/>
        <v>280.34575700759899</v>
      </c>
      <c r="Y25" s="66">
        <f t="shared" si="30"/>
        <v>251.675830841064</v>
      </c>
      <c r="Z25" s="66">
        <f t="shared" si="30"/>
        <v>283.05264472961397</v>
      </c>
      <c r="AA25" s="66">
        <f t="shared" si="30"/>
        <v>290.07036685943598</v>
      </c>
      <c r="AB25" s="66">
        <f t="shared" si="30"/>
        <v>296.78799724578897</v>
      </c>
      <c r="AC25" s="66">
        <f t="shared" si="30"/>
        <v>303.69651126861601</v>
      </c>
      <c r="AD25" s="66">
        <f t="shared" si="30"/>
        <v>310.61858558654802</v>
      </c>
      <c r="AE25" s="66">
        <f t="shared" si="30"/>
        <v>317.21878337860102</v>
      </c>
      <c r="AF25" s="66">
        <f t="shared" si="30"/>
        <v>323.498008728027</v>
      </c>
      <c r="AG25" s="66">
        <f t="shared" si="30"/>
        <v>329.43847179412802</v>
      </c>
      <c r="AH25" s="66">
        <f t="shared" si="30"/>
        <v>335.46025371551502</v>
      </c>
      <c r="AI25" s="67">
        <f t="shared" si="31"/>
        <v>79.460256576538029</v>
      </c>
      <c r="AJ25" s="68"/>
      <c r="AK25" s="51" t="s">
        <v>73</v>
      </c>
      <c r="AL25" s="52">
        <v>367.00000190734897</v>
      </c>
      <c r="AM25" s="52">
        <v>371.00000572204601</v>
      </c>
      <c r="AN25" s="52">
        <v>345.99999904632602</v>
      </c>
      <c r="AO25" s="52">
        <v>351.99999809265103</v>
      </c>
      <c r="AP25" s="52">
        <v>358.38031244278</v>
      </c>
      <c r="AQ25" s="52">
        <v>358.765996932983</v>
      </c>
      <c r="AR25" s="52">
        <v>369.66422605514498</v>
      </c>
      <c r="AS25" s="52">
        <v>364.27381277084402</v>
      </c>
      <c r="AT25" s="52">
        <v>377.95873546600302</v>
      </c>
      <c r="AU25" s="52">
        <v>397.16619729995699</v>
      </c>
      <c r="AV25" s="52">
        <v>403.42080736160301</v>
      </c>
      <c r="AW25" s="52">
        <v>399.05241775512701</v>
      </c>
      <c r="AX25" s="52">
        <v>410.78112602233898</v>
      </c>
      <c r="AY25" s="52">
        <v>406.21618843078602</v>
      </c>
      <c r="AZ25" s="52">
        <v>417.610376358032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305</v>
      </c>
      <c r="U26" s="69">
        <f t="shared" si="30"/>
        <v>266.99999904632602</v>
      </c>
      <c r="V26" s="69">
        <f t="shared" si="30"/>
        <v>270.99999809265103</v>
      </c>
      <c r="W26" s="69">
        <f t="shared" si="30"/>
        <v>270.99999761581398</v>
      </c>
      <c r="X26" s="69">
        <f t="shared" si="30"/>
        <v>273.99294137954701</v>
      </c>
      <c r="Y26" s="69">
        <f t="shared" si="30"/>
        <v>287.88738489151001</v>
      </c>
      <c r="Z26" s="69">
        <f t="shared" si="30"/>
        <v>261.67039728164701</v>
      </c>
      <c r="AA26" s="69">
        <f t="shared" si="30"/>
        <v>292.09485864639299</v>
      </c>
      <c r="AB26" s="69">
        <f t="shared" si="30"/>
        <v>299.10840988159202</v>
      </c>
      <c r="AC26" s="69">
        <f t="shared" si="30"/>
        <v>305.83415508270298</v>
      </c>
      <c r="AD26" s="69">
        <f t="shared" si="30"/>
        <v>312.72309780120901</v>
      </c>
      <c r="AE26" s="69">
        <f t="shared" si="30"/>
        <v>319.61611557006802</v>
      </c>
      <c r="AF26" s="69">
        <f t="shared" si="30"/>
        <v>326.178763389587</v>
      </c>
      <c r="AG26" s="69">
        <f t="shared" si="30"/>
        <v>332.41365337371798</v>
      </c>
      <c r="AH26" s="69">
        <f t="shared" si="30"/>
        <v>338.61770534515398</v>
      </c>
      <c r="AI26" s="68">
        <f t="shared" si="31"/>
        <v>33.617705345153979</v>
      </c>
      <c r="AJ26" s="68"/>
      <c r="AK26" s="51" t="s">
        <v>74</v>
      </c>
      <c r="AL26" s="52">
        <v>351.00000143051102</v>
      </c>
      <c r="AM26" s="52">
        <v>369.99999713897699</v>
      </c>
      <c r="AN26" s="52">
        <v>367.99999809265103</v>
      </c>
      <c r="AO26" s="52">
        <v>353</v>
      </c>
      <c r="AP26" s="52">
        <v>362.21471405029303</v>
      </c>
      <c r="AQ26" s="52">
        <v>368.37046051025402</v>
      </c>
      <c r="AR26" s="52">
        <v>371.95755481719999</v>
      </c>
      <c r="AS26" s="52">
        <v>382.90269470214798</v>
      </c>
      <c r="AT26" s="52">
        <v>379.27157592773398</v>
      </c>
      <c r="AU26" s="52">
        <v>391.62815713882401</v>
      </c>
      <c r="AV26" s="52">
        <v>408.50257062911999</v>
      </c>
      <c r="AW26" s="52">
        <v>414.86335849762003</v>
      </c>
      <c r="AX26" s="52">
        <v>412.26282691955601</v>
      </c>
      <c r="AY26" s="52">
        <v>422.90710067749001</v>
      </c>
      <c r="AZ26" s="52">
        <v>420.82598400116001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275.99999523162802</v>
      </c>
      <c r="U27" s="66">
        <f t="shared" si="30"/>
        <v>310.00000286102301</v>
      </c>
      <c r="V27" s="66">
        <f t="shared" si="30"/>
        <v>265.99999904632602</v>
      </c>
      <c r="W27" s="66">
        <f t="shared" si="30"/>
        <v>276.99999618530302</v>
      </c>
      <c r="X27" s="66">
        <f t="shared" si="30"/>
        <v>277.86420345306402</v>
      </c>
      <c r="Y27" s="66">
        <f t="shared" si="30"/>
        <v>280.85169506072998</v>
      </c>
      <c r="Z27" s="66">
        <f t="shared" si="30"/>
        <v>295.00907373428299</v>
      </c>
      <c r="AA27" s="66">
        <f t="shared" si="30"/>
        <v>270.50655126571701</v>
      </c>
      <c r="AB27" s="66">
        <f t="shared" si="30"/>
        <v>299.83820724487299</v>
      </c>
      <c r="AC27" s="66">
        <f t="shared" si="30"/>
        <v>306.832597732544</v>
      </c>
      <c r="AD27" s="66">
        <f t="shared" si="30"/>
        <v>313.53667640686001</v>
      </c>
      <c r="AE27" s="66">
        <f t="shared" si="30"/>
        <v>320.38984107971203</v>
      </c>
      <c r="AF27" s="66">
        <f t="shared" si="30"/>
        <v>327.225379943848</v>
      </c>
      <c r="AG27" s="66">
        <f t="shared" si="30"/>
        <v>333.72518825531</v>
      </c>
      <c r="AH27" s="66">
        <f t="shared" si="30"/>
        <v>340.163830757141</v>
      </c>
      <c r="AI27" s="67">
        <f t="shared" si="31"/>
        <v>64.16383552551298</v>
      </c>
      <c r="AJ27" s="68"/>
      <c r="AK27" s="51" t="s">
        <v>75</v>
      </c>
      <c r="AL27" s="52">
        <v>353.99999904632602</v>
      </c>
      <c r="AM27" s="52">
        <v>353.99999904632602</v>
      </c>
      <c r="AN27" s="52">
        <v>362.99999904632602</v>
      </c>
      <c r="AO27" s="52">
        <v>348.99999904632602</v>
      </c>
      <c r="AP27" s="52">
        <v>356.67765378951998</v>
      </c>
      <c r="AQ27" s="52">
        <v>365.43349742889399</v>
      </c>
      <c r="AR27" s="52">
        <v>373.38983440399198</v>
      </c>
      <c r="AS27" s="52">
        <v>378.66087150573702</v>
      </c>
      <c r="AT27" s="52">
        <v>388.41453170776401</v>
      </c>
      <c r="AU27" s="52">
        <v>386.36317443847702</v>
      </c>
      <c r="AV27" s="52">
        <v>397.35278081893898</v>
      </c>
      <c r="AW27" s="52">
        <v>412.05487203598</v>
      </c>
      <c r="AX27" s="52">
        <v>418.31438446044899</v>
      </c>
      <c r="AY27" s="52">
        <v>417.07410717010498</v>
      </c>
      <c r="AZ27" s="52">
        <v>427.34350776672397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283</v>
      </c>
      <c r="U28" s="71">
        <f t="shared" si="30"/>
        <v>280.99999713897699</v>
      </c>
      <c r="V28" s="71">
        <f t="shared" si="30"/>
        <v>315.99999713897699</v>
      </c>
      <c r="W28" s="71">
        <f t="shared" si="30"/>
        <v>273.99999618530302</v>
      </c>
      <c r="X28" s="71">
        <f t="shared" si="30"/>
        <v>282.89903116226202</v>
      </c>
      <c r="Y28" s="71">
        <f t="shared" si="30"/>
        <v>283.77531099319498</v>
      </c>
      <c r="Z28" s="71">
        <f t="shared" si="30"/>
        <v>287.180774211884</v>
      </c>
      <c r="AA28" s="71">
        <f t="shared" si="30"/>
        <v>301.408581256866</v>
      </c>
      <c r="AB28" s="71">
        <f t="shared" si="30"/>
        <v>278.01964235305798</v>
      </c>
      <c r="AC28" s="71">
        <f t="shared" si="30"/>
        <v>306.47517013549799</v>
      </c>
      <c r="AD28" s="71">
        <f t="shared" si="30"/>
        <v>313.43896675109897</v>
      </c>
      <c r="AE28" s="71">
        <f t="shared" si="30"/>
        <v>320.11758995056198</v>
      </c>
      <c r="AF28" s="71">
        <f t="shared" si="30"/>
        <v>326.92136383056601</v>
      </c>
      <c r="AG28" s="71">
        <f t="shared" si="30"/>
        <v>333.69124794006302</v>
      </c>
      <c r="AH28" s="72">
        <f t="shared" si="30"/>
        <v>340.35297966003401</v>
      </c>
      <c r="AI28" s="73">
        <f t="shared" si="31"/>
        <v>57.352979660034009</v>
      </c>
      <c r="AJ28" s="68"/>
      <c r="AK28" s="51" t="s">
        <v>76</v>
      </c>
      <c r="AL28" s="52">
        <v>318.00000190734897</v>
      </c>
      <c r="AM28" s="52">
        <v>340.00000190734897</v>
      </c>
      <c r="AN28" s="52">
        <v>348</v>
      </c>
      <c r="AO28" s="52">
        <v>353.00000476837198</v>
      </c>
      <c r="AP28" s="52">
        <v>348.46201658248901</v>
      </c>
      <c r="AQ28" s="52">
        <v>354.31257677078202</v>
      </c>
      <c r="AR28" s="52">
        <v>364.56902122497598</v>
      </c>
      <c r="AS28" s="52">
        <v>373.00773906707798</v>
      </c>
      <c r="AT28" s="52">
        <v>378.37200546264597</v>
      </c>
      <c r="AU28" s="52">
        <v>387.069893360138</v>
      </c>
      <c r="AV28" s="52">
        <v>386.25415754318198</v>
      </c>
      <c r="AW28" s="52">
        <v>395.95648241043102</v>
      </c>
      <c r="AX28" s="52">
        <v>408.63836479187</v>
      </c>
      <c r="AY28" s="52">
        <v>414.61769485473599</v>
      </c>
      <c r="AZ28" s="52">
        <v>415.15182876586903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1631.999987602233</v>
      </c>
      <c r="U29" s="75">
        <f t="shared" ref="U29:AI29" si="33">SUM(U23:U28)</f>
        <v>1622.9999973773961</v>
      </c>
      <c r="V29" s="75">
        <f t="shared" si="33"/>
        <v>1641.999989509583</v>
      </c>
      <c r="W29" s="75">
        <f t="shared" si="33"/>
        <v>1591.999985456468</v>
      </c>
      <c r="X29" s="75">
        <f t="shared" si="33"/>
        <v>1621.8228149414058</v>
      </c>
      <c r="Y29" s="75">
        <f t="shared" si="33"/>
        <v>1649.0254430770869</v>
      </c>
      <c r="Z29" s="75">
        <f t="shared" si="33"/>
        <v>1684.8016490936279</v>
      </c>
      <c r="AA29" s="75">
        <f t="shared" si="33"/>
        <v>1725.5802578926091</v>
      </c>
      <c r="AB29" s="75">
        <f t="shared" si="33"/>
        <v>1759.1116671562199</v>
      </c>
      <c r="AC29" s="75">
        <f t="shared" si="33"/>
        <v>1821.7598428726201</v>
      </c>
      <c r="AD29" s="75">
        <f t="shared" si="33"/>
        <v>1862.1522789001483</v>
      </c>
      <c r="AE29" s="75">
        <f t="shared" si="33"/>
        <v>1901.4556016922002</v>
      </c>
      <c r="AF29" s="75">
        <f t="shared" si="33"/>
        <v>1939.6401958465572</v>
      </c>
      <c r="AG29" s="75">
        <f t="shared" si="33"/>
        <v>1976.1258478164661</v>
      </c>
      <c r="AH29" s="75">
        <f t="shared" si="33"/>
        <v>2012.4257154464719</v>
      </c>
      <c r="AI29" s="69">
        <f t="shared" si="33"/>
        <v>380.42572784423896</v>
      </c>
      <c r="AJ29" s="76"/>
      <c r="AK29" s="51" t="s">
        <v>77</v>
      </c>
      <c r="AL29" s="52">
        <v>315.99999761581398</v>
      </c>
      <c r="AM29" s="52">
        <v>319.99999713897699</v>
      </c>
      <c r="AN29" s="52">
        <v>319.99999952316301</v>
      </c>
      <c r="AO29" s="52">
        <v>335.99999761581398</v>
      </c>
      <c r="AP29" s="52">
        <v>348.740190982819</v>
      </c>
      <c r="AQ29" s="52">
        <v>346.155987262726</v>
      </c>
      <c r="AR29" s="52">
        <v>352.93610334396402</v>
      </c>
      <c r="AS29" s="52">
        <v>363.28886699676502</v>
      </c>
      <c r="AT29" s="52">
        <v>371.04638385772699</v>
      </c>
      <c r="AU29" s="52">
        <v>376.39828205108603</v>
      </c>
      <c r="AV29" s="52">
        <v>384.20899248123197</v>
      </c>
      <c r="AW29" s="52">
        <v>384.345087051392</v>
      </c>
      <c r="AX29" s="52">
        <v>392.94913005828897</v>
      </c>
      <c r="AY29" s="52">
        <v>403.978734970093</v>
      </c>
      <c r="AZ29" s="52">
        <v>410.34219169616699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325</v>
      </c>
      <c r="U30" s="66">
        <f t="shared" ref="U30:AH36" si="34">AM10</f>
        <v>287.99999952316301</v>
      </c>
      <c r="V30" s="66">
        <f t="shared" si="34"/>
        <v>290.99999809265103</v>
      </c>
      <c r="W30" s="66">
        <f t="shared" si="34"/>
        <v>324.99999713897699</v>
      </c>
      <c r="X30" s="66">
        <f t="shared" si="34"/>
        <v>279.85489082336397</v>
      </c>
      <c r="Y30" s="66">
        <f t="shared" si="34"/>
        <v>288.57215499877901</v>
      </c>
      <c r="Z30" s="66">
        <f t="shared" si="34"/>
        <v>289.86633491516102</v>
      </c>
      <c r="AA30" s="66">
        <f t="shared" si="34"/>
        <v>293.494925498962</v>
      </c>
      <c r="AB30" s="66">
        <f t="shared" si="34"/>
        <v>307.57121658325201</v>
      </c>
      <c r="AC30" s="66">
        <f t="shared" si="34"/>
        <v>285.08630037307699</v>
      </c>
      <c r="AD30" s="66">
        <f t="shared" si="34"/>
        <v>312.86116027832003</v>
      </c>
      <c r="AE30" s="66">
        <f t="shared" si="34"/>
        <v>319.81005477905302</v>
      </c>
      <c r="AF30" s="66">
        <f t="shared" si="34"/>
        <v>326.46671772003202</v>
      </c>
      <c r="AG30" s="66">
        <f t="shared" si="34"/>
        <v>333.22933483123802</v>
      </c>
      <c r="AH30" s="66">
        <f t="shared" si="34"/>
        <v>340.14441394805903</v>
      </c>
      <c r="AI30" s="78">
        <f t="shared" ref="AI30:AI36" si="35">AH30-T30</f>
        <v>15.144413948059025</v>
      </c>
      <c r="AJ30" s="68"/>
      <c r="AK30" s="51" t="s">
        <v>78</v>
      </c>
      <c r="AL30" s="52">
        <v>298.99999904632602</v>
      </c>
      <c r="AM30" s="52">
        <v>318.99999904632602</v>
      </c>
      <c r="AN30" s="52">
        <v>316.00000381469698</v>
      </c>
      <c r="AO30" s="52">
        <v>314.99999904632602</v>
      </c>
      <c r="AP30" s="52">
        <v>332.25774717330899</v>
      </c>
      <c r="AQ30" s="52">
        <v>344.58810758590698</v>
      </c>
      <c r="AR30" s="52">
        <v>345.19652271270797</v>
      </c>
      <c r="AS30" s="52">
        <v>352.09772872924799</v>
      </c>
      <c r="AT30" s="52">
        <v>361.43650817871099</v>
      </c>
      <c r="AU30" s="52">
        <v>368.643836975098</v>
      </c>
      <c r="AV30" s="52">
        <v>373.89434528350802</v>
      </c>
      <c r="AW30" s="52">
        <v>380.99164199829102</v>
      </c>
      <c r="AX30" s="52">
        <v>381.766188621521</v>
      </c>
      <c r="AY30" s="52">
        <v>389.455607414246</v>
      </c>
      <c r="AZ30" s="52">
        <v>399.86236381530802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284</v>
      </c>
      <c r="U31" s="69">
        <f t="shared" si="34"/>
        <v>331.99999809265103</v>
      </c>
      <c r="V31" s="69">
        <f t="shared" si="34"/>
        <v>296.99999713897699</v>
      </c>
      <c r="W31" s="69">
        <f t="shared" si="34"/>
        <v>288.99999761581398</v>
      </c>
      <c r="X31" s="69">
        <f t="shared" si="34"/>
        <v>329.041212558746</v>
      </c>
      <c r="Y31" s="69">
        <f t="shared" si="34"/>
        <v>285.33631277084402</v>
      </c>
      <c r="Z31" s="69">
        <f t="shared" si="34"/>
        <v>294.32367658615101</v>
      </c>
      <c r="AA31" s="69">
        <f t="shared" si="34"/>
        <v>295.85867023468001</v>
      </c>
      <c r="AB31" s="69">
        <f t="shared" si="34"/>
        <v>299.58930873870901</v>
      </c>
      <c r="AC31" s="69">
        <f t="shared" si="34"/>
        <v>313.49380970001198</v>
      </c>
      <c r="AD31" s="69">
        <f t="shared" si="34"/>
        <v>291.75092458724998</v>
      </c>
      <c r="AE31" s="69">
        <f t="shared" si="34"/>
        <v>319.00310516357399</v>
      </c>
      <c r="AF31" s="69">
        <f t="shared" si="34"/>
        <v>325.94009399414102</v>
      </c>
      <c r="AG31" s="69">
        <f t="shared" si="34"/>
        <v>332.57883644103998</v>
      </c>
      <c r="AH31" s="69">
        <f t="shared" si="34"/>
        <v>339.48623657226602</v>
      </c>
      <c r="AI31" s="79">
        <f t="shared" si="35"/>
        <v>55.486236572266023</v>
      </c>
      <c r="AJ31" s="68"/>
      <c r="AK31" s="51" t="s">
        <v>79</v>
      </c>
      <c r="AL31" s="52">
        <v>287</v>
      </c>
      <c r="AM31" s="52">
        <v>282.00000095367398</v>
      </c>
      <c r="AN31" s="52">
        <v>314.00000095367398</v>
      </c>
      <c r="AO31" s="52">
        <v>328.00000286102301</v>
      </c>
      <c r="AP31" s="52">
        <v>315.523629188538</v>
      </c>
      <c r="AQ31" s="52">
        <v>330.73094844818098</v>
      </c>
      <c r="AR31" s="52">
        <v>343.60506343841598</v>
      </c>
      <c r="AS31" s="52">
        <v>346.00598955154402</v>
      </c>
      <c r="AT31" s="52">
        <v>352.30047941207903</v>
      </c>
      <c r="AU31" s="52">
        <v>360.86263465881302</v>
      </c>
      <c r="AV31" s="52">
        <v>367.61755275726301</v>
      </c>
      <c r="AW31" s="52">
        <v>372.78013038635299</v>
      </c>
      <c r="AX31" s="52">
        <v>379.27762222289999</v>
      </c>
      <c r="AY31" s="52">
        <v>380.48845672607399</v>
      </c>
      <c r="AZ31" s="52">
        <v>388.11184787750199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283.99999618530302</v>
      </c>
      <c r="U32" s="66">
        <f t="shared" si="34"/>
        <v>293.00000190734897</v>
      </c>
      <c r="V32" s="66">
        <f t="shared" si="34"/>
        <v>329.00000286102301</v>
      </c>
      <c r="W32" s="66">
        <f t="shared" si="34"/>
        <v>301.99999713897699</v>
      </c>
      <c r="X32" s="66">
        <f t="shared" si="34"/>
        <v>294.080629348755</v>
      </c>
      <c r="Y32" s="66">
        <f t="shared" si="34"/>
        <v>333.228734970093</v>
      </c>
      <c r="Z32" s="66">
        <f t="shared" si="34"/>
        <v>291.06004714965798</v>
      </c>
      <c r="AA32" s="66">
        <f t="shared" si="34"/>
        <v>300.18229293823202</v>
      </c>
      <c r="AB32" s="66">
        <f t="shared" si="34"/>
        <v>301.80706739425699</v>
      </c>
      <c r="AC32" s="66">
        <f t="shared" si="34"/>
        <v>305.67788124084501</v>
      </c>
      <c r="AD32" s="66">
        <f t="shared" si="34"/>
        <v>319.39829874038702</v>
      </c>
      <c r="AE32" s="66">
        <f t="shared" si="34"/>
        <v>298.32781553268399</v>
      </c>
      <c r="AF32" s="66">
        <f t="shared" si="34"/>
        <v>325.11351585388201</v>
      </c>
      <c r="AG32" s="66">
        <f t="shared" si="34"/>
        <v>332.03526782989502</v>
      </c>
      <c r="AH32" s="66">
        <f t="shared" si="34"/>
        <v>338.82462310790999</v>
      </c>
      <c r="AI32" s="80">
        <f t="shared" si="35"/>
        <v>54.824626922606967</v>
      </c>
      <c r="AJ32" s="68"/>
      <c r="AK32" s="51" t="s">
        <v>80</v>
      </c>
      <c r="AL32" s="52">
        <v>301.00000381469698</v>
      </c>
      <c r="AM32" s="52">
        <v>275.99999904632602</v>
      </c>
      <c r="AN32" s="52">
        <v>282.99999523162802</v>
      </c>
      <c r="AO32" s="52">
        <v>323.99999809265103</v>
      </c>
      <c r="AP32" s="52">
        <v>327.41989374160801</v>
      </c>
      <c r="AQ32" s="52">
        <v>316.99107742309599</v>
      </c>
      <c r="AR32" s="52">
        <v>332.15322732925398</v>
      </c>
      <c r="AS32" s="52">
        <v>344.68080997467001</v>
      </c>
      <c r="AT32" s="52">
        <v>347.61693334579502</v>
      </c>
      <c r="AU32" s="52">
        <v>353.51300621032698</v>
      </c>
      <c r="AV32" s="52">
        <v>361.474406242371</v>
      </c>
      <c r="AW32" s="52">
        <v>367.86629772186302</v>
      </c>
      <c r="AX32" s="52">
        <v>372.92977142334001</v>
      </c>
      <c r="AY32" s="52">
        <v>378.91481208801298</v>
      </c>
      <c r="AZ32" s="52">
        <v>381.05346298217802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302.00000190734897</v>
      </c>
      <c r="U33" s="69">
        <f t="shared" si="34"/>
        <v>282.99999618530302</v>
      </c>
      <c r="V33" s="69">
        <f t="shared" si="34"/>
        <v>300.00000190734897</v>
      </c>
      <c r="W33" s="69">
        <f t="shared" si="34"/>
        <v>332.00000190734897</v>
      </c>
      <c r="X33" s="69">
        <f t="shared" si="34"/>
        <v>306.49427080154402</v>
      </c>
      <c r="Y33" s="69">
        <f t="shared" si="34"/>
        <v>298.81806850433401</v>
      </c>
      <c r="Z33" s="69">
        <f t="shared" si="34"/>
        <v>337.53230905532803</v>
      </c>
      <c r="AA33" s="69">
        <f t="shared" si="34"/>
        <v>296.54450798034702</v>
      </c>
      <c r="AB33" s="69">
        <f t="shared" si="34"/>
        <v>305.67696666717501</v>
      </c>
      <c r="AC33" s="69">
        <f t="shared" si="34"/>
        <v>307.41891241073603</v>
      </c>
      <c r="AD33" s="69">
        <f t="shared" si="34"/>
        <v>311.384612083435</v>
      </c>
      <c r="AE33" s="69">
        <f t="shared" si="34"/>
        <v>324.95955848693802</v>
      </c>
      <c r="AF33" s="69">
        <f t="shared" si="34"/>
        <v>304.46658134460398</v>
      </c>
      <c r="AG33" s="69">
        <f t="shared" si="34"/>
        <v>330.82861995696999</v>
      </c>
      <c r="AH33" s="69">
        <f t="shared" si="34"/>
        <v>337.88083553314198</v>
      </c>
      <c r="AI33" s="79">
        <f t="shared" si="35"/>
        <v>35.880833625793002</v>
      </c>
      <c r="AJ33" s="68"/>
      <c r="AK33" s="51" t="s">
        <v>81</v>
      </c>
      <c r="AL33" s="52">
        <v>274.99999809265103</v>
      </c>
      <c r="AM33" s="52">
        <v>288.00000143051102</v>
      </c>
      <c r="AN33" s="52">
        <v>273.99999713897699</v>
      </c>
      <c r="AO33" s="52">
        <v>292</v>
      </c>
      <c r="AP33" s="52">
        <v>325.79557800292997</v>
      </c>
      <c r="AQ33" s="52">
        <v>328.56547737121599</v>
      </c>
      <c r="AR33" s="52">
        <v>321.02617502212502</v>
      </c>
      <c r="AS33" s="52">
        <v>335.70665979385399</v>
      </c>
      <c r="AT33" s="52">
        <v>347.15607690811203</v>
      </c>
      <c r="AU33" s="52">
        <v>350.48872756958002</v>
      </c>
      <c r="AV33" s="52">
        <v>356.11722183227499</v>
      </c>
      <c r="AW33" s="52">
        <v>363.662672996521</v>
      </c>
      <c r="AX33" s="52">
        <v>369.73867416381802</v>
      </c>
      <c r="AY33" s="52">
        <v>374.71252632141102</v>
      </c>
      <c r="AZ33" s="52">
        <v>380.84510707855202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295.00000095367398</v>
      </c>
      <c r="U34" s="66">
        <f t="shared" si="34"/>
        <v>305.99999904632602</v>
      </c>
      <c r="V34" s="66">
        <f t="shared" si="34"/>
        <v>285.99999618530302</v>
      </c>
      <c r="W34" s="66">
        <f t="shared" si="34"/>
        <v>307.00000190734897</v>
      </c>
      <c r="X34" s="66">
        <f t="shared" si="34"/>
        <v>335.50772523879999</v>
      </c>
      <c r="Y34" s="66">
        <f t="shared" si="34"/>
        <v>310.74113655090298</v>
      </c>
      <c r="Z34" s="66">
        <f t="shared" si="34"/>
        <v>303.52646780013998</v>
      </c>
      <c r="AA34" s="66">
        <f t="shared" si="34"/>
        <v>341.76694011688198</v>
      </c>
      <c r="AB34" s="66">
        <f t="shared" si="34"/>
        <v>301.667151927948</v>
      </c>
      <c r="AC34" s="66">
        <f t="shared" si="34"/>
        <v>310.84713888168301</v>
      </c>
      <c r="AD34" s="66">
        <f t="shared" si="34"/>
        <v>312.66457939147898</v>
      </c>
      <c r="AE34" s="66">
        <f t="shared" si="34"/>
        <v>316.69739151000999</v>
      </c>
      <c r="AF34" s="66">
        <f t="shared" si="34"/>
        <v>330.13053178787197</v>
      </c>
      <c r="AG34" s="66">
        <f t="shared" si="34"/>
        <v>310.15210247039801</v>
      </c>
      <c r="AH34" s="66">
        <f t="shared" si="34"/>
        <v>336.26553153991699</v>
      </c>
      <c r="AI34" s="80">
        <f t="shared" si="35"/>
        <v>41.265530586243017</v>
      </c>
      <c r="AJ34" s="68"/>
      <c r="AK34" s="51" t="s">
        <v>82</v>
      </c>
      <c r="AL34" s="52">
        <v>267</v>
      </c>
      <c r="AM34" s="52">
        <v>283.99999809265103</v>
      </c>
      <c r="AN34" s="52">
        <v>300.00000095367398</v>
      </c>
      <c r="AO34" s="52">
        <v>284</v>
      </c>
      <c r="AP34" s="52">
        <v>297.750848770142</v>
      </c>
      <c r="AQ34" s="52">
        <v>328.64572334289602</v>
      </c>
      <c r="AR34" s="52">
        <v>332.20399665832502</v>
      </c>
      <c r="AS34" s="52">
        <v>326.33760356903099</v>
      </c>
      <c r="AT34" s="52">
        <v>340.03899288177502</v>
      </c>
      <c r="AU34" s="52">
        <v>350.68331336975098</v>
      </c>
      <c r="AV34" s="52">
        <v>354.270134925842</v>
      </c>
      <c r="AW34" s="52">
        <v>359.72489833831798</v>
      </c>
      <c r="AX34" s="52">
        <v>366.94958972930903</v>
      </c>
      <c r="AY34" s="52">
        <v>372.76535224914602</v>
      </c>
      <c r="AZ34" s="52">
        <v>378.17043781280501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317.99999904632602</v>
      </c>
      <c r="U35" s="69">
        <f t="shared" si="34"/>
        <v>292.99999809265103</v>
      </c>
      <c r="V35" s="69">
        <f t="shared" si="34"/>
        <v>303.99999904632602</v>
      </c>
      <c r="W35" s="69">
        <f t="shared" si="34"/>
        <v>293.99999618530302</v>
      </c>
      <c r="X35" s="69">
        <f t="shared" si="34"/>
        <v>310.64493560790999</v>
      </c>
      <c r="Y35" s="69">
        <f t="shared" si="34"/>
        <v>338.82222318649298</v>
      </c>
      <c r="Z35" s="69">
        <f t="shared" si="34"/>
        <v>314.94513511657698</v>
      </c>
      <c r="AA35" s="69">
        <f t="shared" si="34"/>
        <v>308.02352476120001</v>
      </c>
      <c r="AB35" s="69">
        <f t="shared" si="34"/>
        <v>345.76720046997099</v>
      </c>
      <c r="AC35" s="69">
        <f t="shared" si="34"/>
        <v>306.46023559570301</v>
      </c>
      <c r="AD35" s="69">
        <f t="shared" si="34"/>
        <v>315.65355539321899</v>
      </c>
      <c r="AE35" s="69">
        <f t="shared" si="34"/>
        <v>317.54286670684797</v>
      </c>
      <c r="AF35" s="69">
        <f t="shared" si="34"/>
        <v>321.61956882476801</v>
      </c>
      <c r="AG35" s="69">
        <f t="shared" si="34"/>
        <v>334.91629123687699</v>
      </c>
      <c r="AH35" s="69">
        <f t="shared" si="34"/>
        <v>315.517372131348</v>
      </c>
      <c r="AI35" s="79">
        <f t="shared" si="35"/>
        <v>-2.4826269149780273</v>
      </c>
      <c r="AJ35" s="68"/>
      <c r="AK35" s="51" t="s">
        <v>83</v>
      </c>
      <c r="AL35" s="52">
        <v>272.99999713897699</v>
      </c>
      <c r="AM35" s="52">
        <v>263.00000047683699</v>
      </c>
      <c r="AN35" s="52">
        <v>284.99999809265103</v>
      </c>
      <c r="AO35" s="52">
        <v>299.00000047683699</v>
      </c>
      <c r="AP35" s="52">
        <v>290.13867712020902</v>
      </c>
      <c r="AQ35" s="52">
        <v>303.74724674224899</v>
      </c>
      <c r="AR35" s="52">
        <v>333.44702339172397</v>
      </c>
      <c r="AS35" s="52">
        <v>337.31770038604702</v>
      </c>
      <c r="AT35" s="52">
        <v>332.27857875823997</v>
      </c>
      <c r="AU35" s="52">
        <v>345.27976989746099</v>
      </c>
      <c r="AV35" s="52">
        <v>355.21937656402599</v>
      </c>
      <c r="AW35" s="52">
        <v>359.01992893219</v>
      </c>
      <c r="AX35" s="52">
        <v>364.34460163116501</v>
      </c>
      <c r="AY35" s="52">
        <v>371.30289554595902</v>
      </c>
      <c r="AZ35" s="52">
        <v>377.36990070343001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303.99999904632602</v>
      </c>
      <c r="U36" s="82">
        <f t="shared" si="34"/>
        <v>320.99999618530302</v>
      </c>
      <c r="V36" s="82">
        <f t="shared" si="34"/>
        <v>299.00000095367398</v>
      </c>
      <c r="W36" s="82">
        <f t="shared" si="34"/>
        <v>313.00000190734897</v>
      </c>
      <c r="X36" s="82">
        <f t="shared" si="34"/>
        <v>298.08816099166899</v>
      </c>
      <c r="Y36" s="82">
        <f t="shared" si="34"/>
        <v>314.441469192505</v>
      </c>
      <c r="Z36" s="82">
        <f t="shared" si="34"/>
        <v>342.63347244262701</v>
      </c>
      <c r="AA36" s="82">
        <f t="shared" si="34"/>
        <v>319.43500709533703</v>
      </c>
      <c r="AB36" s="82">
        <f t="shared" si="34"/>
        <v>312.71444654464699</v>
      </c>
      <c r="AC36" s="82">
        <f t="shared" si="34"/>
        <v>350.03882312774698</v>
      </c>
      <c r="AD36" s="82">
        <f t="shared" si="34"/>
        <v>311.44834995269798</v>
      </c>
      <c r="AE36" s="82">
        <f t="shared" si="34"/>
        <v>320.66460609436001</v>
      </c>
      <c r="AF36" s="82">
        <f t="shared" si="34"/>
        <v>322.57495307922397</v>
      </c>
      <c r="AG36" s="82">
        <f t="shared" si="34"/>
        <v>326.69542026519798</v>
      </c>
      <c r="AH36" s="82">
        <f t="shared" si="34"/>
        <v>339.99409580230702</v>
      </c>
      <c r="AI36" s="83">
        <f t="shared" si="35"/>
        <v>35.994096755980991</v>
      </c>
      <c r="AJ36" s="68"/>
      <c r="AK36" s="51" t="s">
        <v>84</v>
      </c>
      <c r="AL36" s="52">
        <v>287.99999570846597</v>
      </c>
      <c r="AM36" s="52">
        <v>269.00000143051102</v>
      </c>
      <c r="AN36" s="52">
        <v>275.00000190734897</v>
      </c>
      <c r="AO36" s="52">
        <v>291</v>
      </c>
      <c r="AP36" s="52">
        <v>305.99323701858498</v>
      </c>
      <c r="AQ36" s="52">
        <v>297.30138397216803</v>
      </c>
      <c r="AR36" s="52">
        <v>311.86569213867199</v>
      </c>
      <c r="AS36" s="52">
        <v>340.26350402832003</v>
      </c>
      <c r="AT36" s="52">
        <v>343.96519851684599</v>
      </c>
      <c r="AU36" s="52">
        <v>339.65971469879202</v>
      </c>
      <c r="AV36" s="52">
        <v>352.16569995880099</v>
      </c>
      <c r="AW36" s="52">
        <v>361.56251049041703</v>
      </c>
      <c r="AX36" s="52">
        <v>365.525105476379</v>
      </c>
      <c r="AY36" s="52">
        <v>370.77501010894798</v>
      </c>
      <c r="AZ36" s="52">
        <v>377.94643878936802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2111.999997138978</v>
      </c>
      <c r="U37" s="69">
        <f t="shared" ref="U37:AI37" si="37">SUM(U30:U36)</f>
        <v>2115.9999890327463</v>
      </c>
      <c r="V37" s="69">
        <f t="shared" si="37"/>
        <v>2105.9999961853027</v>
      </c>
      <c r="W37" s="69">
        <f t="shared" si="37"/>
        <v>2161.9999938011179</v>
      </c>
      <c r="X37" s="69">
        <f t="shared" si="37"/>
        <v>2153.7118253707881</v>
      </c>
      <c r="Y37" s="69">
        <f t="shared" si="37"/>
        <v>2169.9601001739507</v>
      </c>
      <c r="Z37" s="69">
        <f t="shared" si="37"/>
        <v>2173.8874430656419</v>
      </c>
      <c r="AA37" s="69">
        <f t="shared" si="37"/>
        <v>2155.30586862564</v>
      </c>
      <c r="AB37" s="69">
        <f t="shared" si="37"/>
        <v>2174.7933583259592</v>
      </c>
      <c r="AC37" s="69">
        <f t="shared" si="37"/>
        <v>2179.023101329803</v>
      </c>
      <c r="AD37" s="69">
        <f t="shared" si="37"/>
        <v>2175.1614804267883</v>
      </c>
      <c r="AE37" s="69">
        <f t="shared" si="37"/>
        <v>2217.0053982734667</v>
      </c>
      <c r="AF37" s="69">
        <f t="shared" si="37"/>
        <v>2256.3119626045232</v>
      </c>
      <c r="AG37" s="69">
        <f t="shared" si="37"/>
        <v>2300.4358730316162</v>
      </c>
      <c r="AH37" s="69">
        <f t="shared" si="37"/>
        <v>2348.1131086349492</v>
      </c>
      <c r="AI37" s="69">
        <f t="shared" si="37"/>
        <v>236.113111495971</v>
      </c>
      <c r="AJ37" s="76"/>
      <c r="AK37" s="51" t="s">
        <v>85</v>
      </c>
      <c r="AL37" s="52">
        <v>265.00000095367398</v>
      </c>
      <c r="AM37" s="52">
        <v>294.00000047683699</v>
      </c>
      <c r="AN37" s="52">
        <v>271.99999618530302</v>
      </c>
      <c r="AO37" s="52">
        <v>280.00000095367398</v>
      </c>
      <c r="AP37" s="52">
        <v>298.01740503311203</v>
      </c>
      <c r="AQ37" s="52">
        <v>312.51517343521101</v>
      </c>
      <c r="AR37" s="52">
        <v>305.10198211669899</v>
      </c>
      <c r="AS37" s="52">
        <v>319.99721384048502</v>
      </c>
      <c r="AT37" s="52">
        <v>346.89956092834501</v>
      </c>
      <c r="AU37" s="52">
        <v>350.52360248565702</v>
      </c>
      <c r="AV37" s="52">
        <v>346.83305931091297</v>
      </c>
      <c r="AW37" s="52">
        <v>358.97512149810802</v>
      </c>
      <c r="AX37" s="52">
        <v>367.91421508789102</v>
      </c>
      <c r="AY37" s="52">
        <v>371.970267295837</v>
      </c>
      <c r="AZ37" s="52">
        <v>377.548790931702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295.99999618530302</v>
      </c>
      <c r="U38" s="85">
        <f t="shared" ref="U38:AH40" si="38">AM17</f>
        <v>308.99999713897699</v>
      </c>
      <c r="V38" s="85">
        <f t="shared" si="38"/>
        <v>319</v>
      </c>
      <c r="W38" s="85">
        <f t="shared" si="38"/>
        <v>302</v>
      </c>
      <c r="X38" s="85">
        <f t="shared" si="38"/>
        <v>317.15118408203102</v>
      </c>
      <c r="Y38" s="85">
        <f t="shared" si="38"/>
        <v>302.56765699386602</v>
      </c>
      <c r="Z38" s="85">
        <f t="shared" si="38"/>
        <v>318.93349885940597</v>
      </c>
      <c r="AA38" s="85">
        <f t="shared" si="38"/>
        <v>347.04595565795898</v>
      </c>
      <c r="AB38" s="85">
        <f t="shared" si="38"/>
        <v>324.37435245513899</v>
      </c>
      <c r="AC38" s="85">
        <f t="shared" si="38"/>
        <v>317.93997001647898</v>
      </c>
      <c r="AD38" s="85">
        <f t="shared" si="38"/>
        <v>354.83053112030001</v>
      </c>
      <c r="AE38" s="85">
        <f t="shared" si="38"/>
        <v>316.97151231765702</v>
      </c>
      <c r="AF38" s="85">
        <f t="shared" si="38"/>
        <v>326.20005798339798</v>
      </c>
      <c r="AG38" s="85">
        <f t="shared" si="38"/>
        <v>328.09389877319302</v>
      </c>
      <c r="AH38" s="85">
        <f t="shared" si="38"/>
        <v>332.41160678863503</v>
      </c>
      <c r="AI38" s="86">
        <f t="shared" ref="AI38:AI40" si="39">AH38-T38</f>
        <v>36.411610603332008</v>
      </c>
      <c r="AJ38" s="68"/>
      <c r="AK38" s="51" t="s">
        <v>86</v>
      </c>
      <c r="AL38" s="52">
        <v>285.99999618530302</v>
      </c>
      <c r="AM38" s="52">
        <v>256</v>
      </c>
      <c r="AN38" s="52">
        <v>312.99999761581398</v>
      </c>
      <c r="AO38" s="52">
        <v>271</v>
      </c>
      <c r="AP38" s="52">
        <v>288.006537675858</v>
      </c>
      <c r="AQ38" s="52">
        <v>304.78011274337803</v>
      </c>
      <c r="AR38" s="52">
        <v>319.67919158935501</v>
      </c>
      <c r="AS38" s="52">
        <v>313.01788330078102</v>
      </c>
      <c r="AT38" s="52">
        <v>327.77830934524502</v>
      </c>
      <c r="AU38" s="52">
        <v>353.47890186309797</v>
      </c>
      <c r="AV38" s="52">
        <v>357.07295131683401</v>
      </c>
      <c r="AW38" s="52">
        <v>353.89883613586397</v>
      </c>
      <c r="AX38" s="52">
        <v>365.720575332642</v>
      </c>
      <c r="AY38" s="52">
        <v>374.310662269592</v>
      </c>
      <c r="AZ38" s="52">
        <v>378.77587318420399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280</v>
      </c>
      <c r="U39" s="66">
        <f t="shared" si="38"/>
        <v>303.00000095367398</v>
      </c>
      <c r="V39" s="66">
        <f t="shared" si="38"/>
        <v>313.99999713897699</v>
      </c>
      <c r="W39" s="66">
        <f t="shared" si="38"/>
        <v>323.00000095367398</v>
      </c>
      <c r="X39" s="66">
        <f t="shared" si="38"/>
        <v>306.36802482604998</v>
      </c>
      <c r="Y39" s="66">
        <f t="shared" si="38"/>
        <v>321.57502365112299</v>
      </c>
      <c r="Z39" s="66">
        <f t="shared" si="38"/>
        <v>307.63890743255598</v>
      </c>
      <c r="AA39" s="66">
        <f t="shared" si="38"/>
        <v>323.79449081420898</v>
      </c>
      <c r="AB39" s="66">
        <f t="shared" si="38"/>
        <v>351.68598222732498</v>
      </c>
      <c r="AC39" s="66">
        <f t="shared" si="38"/>
        <v>329.60867929458601</v>
      </c>
      <c r="AD39" s="66">
        <f t="shared" si="38"/>
        <v>323.47412490844698</v>
      </c>
      <c r="AE39" s="66">
        <f t="shared" si="38"/>
        <v>359.86536121368403</v>
      </c>
      <c r="AF39" s="66">
        <f t="shared" si="38"/>
        <v>322.78252887725802</v>
      </c>
      <c r="AG39" s="66">
        <f t="shared" si="38"/>
        <v>332.02947235107399</v>
      </c>
      <c r="AH39" s="66">
        <f t="shared" si="38"/>
        <v>334.01339244842501</v>
      </c>
      <c r="AI39" s="80">
        <f t="shared" si="39"/>
        <v>54.013392448425009</v>
      </c>
      <c r="AJ39" s="68"/>
      <c r="AK39" s="51" t="s">
        <v>87</v>
      </c>
      <c r="AL39" s="52">
        <v>280.99999904632602</v>
      </c>
      <c r="AM39" s="52">
        <v>273.99999904632602</v>
      </c>
      <c r="AN39" s="52">
        <v>267.99999713897699</v>
      </c>
      <c r="AO39" s="52">
        <v>311.99999666214001</v>
      </c>
      <c r="AP39" s="52">
        <v>278.64700794219999</v>
      </c>
      <c r="AQ39" s="52">
        <v>295.04948043823202</v>
      </c>
      <c r="AR39" s="52">
        <v>311.54185199737498</v>
      </c>
      <c r="AS39" s="52">
        <v>326.471479892731</v>
      </c>
      <c r="AT39" s="52">
        <v>320.23740720748901</v>
      </c>
      <c r="AU39" s="52">
        <v>334.77105855941801</v>
      </c>
      <c r="AV39" s="52">
        <v>359.401804924011</v>
      </c>
      <c r="AW39" s="52">
        <v>363.02852058410599</v>
      </c>
      <c r="AX39" s="52">
        <v>360.28246402740501</v>
      </c>
      <c r="AY39" s="52">
        <v>371.77474689483603</v>
      </c>
      <c r="AZ39" s="52">
        <v>380.38970947265602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316.00000095367398</v>
      </c>
      <c r="U40" s="71">
        <f t="shared" si="38"/>
        <v>285.00000190734897</v>
      </c>
      <c r="V40" s="71">
        <f t="shared" si="38"/>
        <v>300.00000286102301</v>
      </c>
      <c r="W40" s="71">
        <f t="shared" si="38"/>
        <v>321.99999523162802</v>
      </c>
      <c r="X40" s="71">
        <f t="shared" si="38"/>
        <v>327.49640941619901</v>
      </c>
      <c r="Y40" s="71">
        <f t="shared" si="38"/>
        <v>311.28271484375</v>
      </c>
      <c r="Z40" s="71">
        <f t="shared" si="38"/>
        <v>326.78367185592703</v>
      </c>
      <c r="AA40" s="71">
        <f t="shared" si="38"/>
        <v>313.46630382537802</v>
      </c>
      <c r="AB40" s="71">
        <f t="shared" si="38"/>
        <v>329.18939399719198</v>
      </c>
      <c r="AC40" s="71">
        <f t="shared" si="38"/>
        <v>356.81631183624302</v>
      </c>
      <c r="AD40" s="71">
        <f t="shared" si="38"/>
        <v>335.41905117034901</v>
      </c>
      <c r="AE40" s="71">
        <f t="shared" si="38"/>
        <v>329.606670856476</v>
      </c>
      <c r="AF40" s="71">
        <f t="shared" si="38"/>
        <v>365.354194641113</v>
      </c>
      <c r="AG40" s="71">
        <f t="shared" si="38"/>
        <v>329.19906902313198</v>
      </c>
      <c r="AH40" s="71">
        <f t="shared" si="38"/>
        <v>338.59130764007602</v>
      </c>
      <c r="AI40" s="87">
        <f t="shared" si="39"/>
        <v>22.591306686402049</v>
      </c>
      <c r="AJ40" s="68"/>
      <c r="AK40" s="51" t="s">
        <v>88</v>
      </c>
      <c r="AL40" s="52">
        <v>269.99999666214001</v>
      </c>
      <c r="AM40" s="52">
        <v>286</v>
      </c>
      <c r="AN40" s="52">
        <v>286.99999618530302</v>
      </c>
      <c r="AO40" s="52">
        <v>269.99999904632602</v>
      </c>
      <c r="AP40" s="52">
        <v>317.52776813507103</v>
      </c>
      <c r="AQ40" s="52">
        <v>286.17461442947399</v>
      </c>
      <c r="AR40" s="52">
        <v>302.75475978851301</v>
      </c>
      <c r="AS40" s="52">
        <v>318.80614280700701</v>
      </c>
      <c r="AT40" s="52">
        <v>333.505821228027</v>
      </c>
      <c r="AU40" s="52">
        <v>327.689812660217</v>
      </c>
      <c r="AV40" s="52">
        <v>341.98584413528403</v>
      </c>
      <c r="AW40" s="52">
        <v>365.736662864685</v>
      </c>
      <c r="AX40" s="52">
        <v>369.39663314819302</v>
      </c>
      <c r="AY40" s="52">
        <v>367.00751209258999</v>
      </c>
      <c r="AZ40" s="52">
        <v>378.51178741455101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891.99999713897694</v>
      </c>
      <c r="U41" s="75">
        <f t="shared" ref="U41:AI41" si="40">SUM(U38:U40)</f>
        <v>896.99999999999989</v>
      </c>
      <c r="V41" s="75">
        <f t="shared" si="40"/>
        <v>933</v>
      </c>
      <c r="W41" s="75">
        <f t="shared" si="40"/>
        <v>946.99999618530205</v>
      </c>
      <c r="X41" s="75">
        <f t="shared" si="40"/>
        <v>951.01561832428001</v>
      </c>
      <c r="Y41" s="75">
        <f t="shared" si="40"/>
        <v>935.42539548873901</v>
      </c>
      <c r="Z41" s="75">
        <f t="shared" si="40"/>
        <v>953.35607814788887</v>
      </c>
      <c r="AA41" s="75">
        <f t="shared" si="40"/>
        <v>984.30675029754593</v>
      </c>
      <c r="AB41" s="75">
        <f t="shared" si="40"/>
        <v>1005.2497286796558</v>
      </c>
      <c r="AC41" s="75">
        <f t="shared" si="40"/>
        <v>1004.364961147308</v>
      </c>
      <c r="AD41" s="75">
        <f t="shared" si="40"/>
        <v>1013.723707199096</v>
      </c>
      <c r="AE41" s="75">
        <f t="shared" si="40"/>
        <v>1006.4435443878172</v>
      </c>
      <c r="AF41" s="75">
        <f t="shared" si="40"/>
        <v>1014.3367815017691</v>
      </c>
      <c r="AG41" s="75">
        <f t="shared" si="40"/>
        <v>989.32244014739899</v>
      </c>
      <c r="AH41" s="75">
        <f t="shared" si="40"/>
        <v>1005.0163068771361</v>
      </c>
      <c r="AI41" s="69">
        <f t="shared" si="40"/>
        <v>113.01630973815907</v>
      </c>
      <c r="AJ41" s="76"/>
      <c r="AK41" s="51" t="s">
        <v>89</v>
      </c>
      <c r="AL41" s="52">
        <v>278.99999713897699</v>
      </c>
      <c r="AM41" s="52">
        <v>272.99999856948898</v>
      </c>
      <c r="AN41" s="52">
        <v>288.99999809265103</v>
      </c>
      <c r="AO41" s="52">
        <v>295.00000095367398</v>
      </c>
      <c r="AP41" s="52">
        <v>276.76945829391502</v>
      </c>
      <c r="AQ41" s="52">
        <v>322.48683834075899</v>
      </c>
      <c r="AR41" s="52">
        <v>293.36097526550299</v>
      </c>
      <c r="AS41" s="52">
        <v>309.84769678115799</v>
      </c>
      <c r="AT41" s="52">
        <v>325.33338880538901</v>
      </c>
      <c r="AU41" s="52">
        <v>339.77646160125698</v>
      </c>
      <c r="AV41" s="52">
        <v>334.32638359069801</v>
      </c>
      <c r="AW41" s="52">
        <v>348.39816284179699</v>
      </c>
      <c r="AX41" s="52">
        <v>371.35948944091803</v>
      </c>
      <c r="AY41" s="52">
        <v>375.02350902557401</v>
      </c>
      <c r="AZ41" s="52">
        <v>373.20082855224598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302.99999809265103</v>
      </c>
      <c r="U42" s="66">
        <f t="shared" ref="U42:AH55" si="41">AM20</f>
        <v>318</v>
      </c>
      <c r="V42" s="66">
        <f t="shared" si="41"/>
        <v>291.99999713897699</v>
      </c>
      <c r="W42" s="66">
        <f t="shared" si="41"/>
        <v>301</v>
      </c>
      <c r="X42" s="66">
        <f t="shared" si="41"/>
        <v>326.28164529800398</v>
      </c>
      <c r="Y42" s="66">
        <f t="shared" si="41"/>
        <v>331.717742443085</v>
      </c>
      <c r="Z42" s="66">
        <f t="shared" si="41"/>
        <v>316.673264503479</v>
      </c>
      <c r="AA42" s="66">
        <f t="shared" si="41"/>
        <v>332.16852235794101</v>
      </c>
      <c r="AB42" s="66">
        <f t="shared" si="41"/>
        <v>319.46518278121903</v>
      </c>
      <c r="AC42" s="66">
        <f t="shared" si="41"/>
        <v>334.69330644607498</v>
      </c>
      <c r="AD42" s="66">
        <f t="shared" si="41"/>
        <v>361.88442611694302</v>
      </c>
      <c r="AE42" s="66">
        <f t="shared" si="41"/>
        <v>341.32317399978598</v>
      </c>
      <c r="AF42" s="66">
        <f t="shared" si="41"/>
        <v>335.83256435394298</v>
      </c>
      <c r="AG42" s="66">
        <f t="shared" si="41"/>
        <v>370.73922634124801</v>
      </c>
      <c r="AH42" s="66">
        <f t="shared" si="41"/>
        <v>335.95376300811802</v>
      </c>
      <c r="AI42" s="78">
        <f t="shared" ref="AI42:AI55" si="42">AH42-T42</f>
        <v>32.953764915466991</v>
      </c>
      <c r="AJ42" s="68"/>
      <c r="AK42" s="51" t="s">
        <v>90</v>
      </c>
      <c r="AL42" s="52">
        <v>282</v>
      </c>
      <c r="AM42" s="52">
        <v>281.99999618530302</v>
      </c>
      <c r="AN42" s="52">
        <v>277.99999856948898</v>
      </c>
      <c r="AO42" s="52">
        <v>298.99999809265103</v>
      </c>
      <c r="AP42" s="52">
        <v>300.58860492706299</v>
      </c>
      <c r="AQ42" s="52">
        <v>283.161108016968</v>
      </c>
      <c r="AR42" s="52">
        <v>327.86180305481003</v>
      </c>
      <c r="AS42" s="52">
        <v>300.490578651428</v>
      </c>
      <c r="AT42" s="52">
        <v>316.63934850692698</v>
      </c>
      <c r="AU42" s="52">
        <v>331.64547252655001</v>
      </c>
      <c r="AV42" s="52">
        <v>345.82533454895002</v>
      </c>
      <c r="AW42" s="52">
        <v>340.63166952133201</v>
      </c>
      <c r="AX42" s="52">
        <v>354.53804969787598</v>
      </c>
      <c r="AY42" s="52">
        <v>376.839239120483</v>
      </c>
      <c r="AZ42" s="52">
        <v>380.71997547149698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320.99999618530302</v>
      </c>
      <c r="U43" s="69">
        <f t="shared" si="41"/>
        <v>302.99999809265103</v>
      </c>
      <c r="V43" s="69">
        <f t="shared" si="41"/>
        <v>316.99999618530302</v>
      </c>
      <c r="W43" s="69">
        <f t="shared" si="41"/>
        <v>290.99999713897699</v>
      </c>
      <c r="X43" s="69">
        <f t="shared" si="41"/>
        <v>305.99829053878801</v>
      </c>
      <c r="Y43" s="69">
        <f t="shared" si="41"/>
        <v>330.66970539093001</v>
      </c>
      <c r="Z43" s="69">
        <f t="shared" si="41"/>
        <v>336.41939449310303</v>
      </c>
      <c r="AA43" s="69">
        <f t="shared" si="41"/>
        <v>322.80836582183798</v>
      </c>
      <c r="AB43" s="69">
        <f t="shared" si="41"/>
        <v>337.85617828369101</v>
      </c>
      <c r="AC43" s="69">
        <f t="shared" si="41"/>
        <v>325.99601078033402</v>
      </c>
      <c r="AD43" s="69">
        <f t="shared" si="41"/>
        <v>340.680858612061</v>
      </c>
      <c r="AE43" s="69">
        <f t="shared" si="41"/>
        <v>367.264992713928</v>
      </c>
      <c r="AF43" s="69">
        <f t="shared" si="41"/>
        <v>347.70039749145502</v>
      </c>
      <c r="AG43" s="69">
        <f t="shared" si="41"/>
        <v>342.60442972183199</v>
      </c>
      <c r="AH43" s="69">
        <f t="shared" si="41"/>
        <v>376.57760620117199</v>
      </c>
      <c r="AI43" s="79">
        <f t="shared" si="42"/>
        <v>55.57761001586897</v>
      </c>
      <c r="AJ43" s="68"/>
      <c r="AK43" s="51" t="s">
        <v>91</v>
      </c>
      <c r="AL43" s="52">
        <v>302.00000095367398</v>
      </c>
      <c r="AM43" s="52">
        <v>283</v>
      </c>
      <c r="AN43" s="52">
        <v>279.99999809265103</v>
      </c>
      <c r="AO43" s="52">
        <v>284.99999856948898</v>
      </c>
      <c r="AP43" s="52">
        <v>304.30991077423101</v>
      </c>
      <c r="AQ43" s="52">
        <v>306.02119112014799</v>
      </c>
      <c r="AR43" s="52">
        <v>289.89759302139299</v>
      </c>
      <c r="AS43" s="52">
        <v>333.44075393676798</v>
      </c>
      <c r="AT43" s="52">
        <v>307.50658226013201</v>
      </c>
      <c r="AU43" s="52">
        <v>323.30234813690203</v>
      </c>
      <c r="AV43" s="52">
        <v>337.85005855560303</v>
      </c>
      <c r="AW43" s="52">
        <v>351.76948451995901</v>
      </c>
      <c r="AX43" s="52">
        <v>346.80980777740501</v>
      </c>
      <c r="AY43" s="52">
        <v>360.55335903167702</v>
      </c>
      <c r="AZ43" s="52">
        <v>382.51816082000698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334.00000190734897</v>
      </c>
      <c r="U44" s="66">
        <f t="shared" si="41"/>
        <v>320.00000190734897</v>
      </c>
      <c r="V44" s="66">
        <f t="shared" si="41"/>
        <v>314.99999809265103</v>
      </c>
      <c r="W44" s="66">
        <f t="shared" si="41"/>
        <v>316.99999713897699</v>
      </c>
      <c r="X44" s="66">
        <f t="shared" si="41"/>
        <v>302.896406173706</v>
      </c>
      <c r="Y44" s="66">
        <f t="shared" si="41"/>
        <v>317.40077114105202</v>
      </c>
      <c r="Z44" s="66">
        <f t="shared" si="41"/>
        <v>342.00816440582298</v>
      </c>
      <c r="AA44" s="66">
        <f t="shared" si="41"/>
        <v>348.08619070053101</v>
      </c>
      <c r="AB44" s="66">
        <f t="shared" si="41"/>
        <v>336.361431121826</v>
      </c>
      <c r="AC44" s="66">
        <f t="shared" si="41"/>
        <v>350.72124290466297</v>
      </c>
      <c r="AD44" s="66">
        <f t="shared" si="41"/>
        <v>340.23138618469198</v>
      </c>
      <c r="AE44" s="66">
        <f t="shared" si="41"/>
        <v>354.28470230102499</v>
      </c>
      <c r="AF44" s="66">
        <f t="shared" si="41"/>
        <v>379.92789983749401</v>
      </c>
      <c r="AG44" s="66">
        <f t="shared" si="41"/>
        <v>361.79785966873197</v>
      </c>
      <c r="AH44" s="66">
        <f t="shared" si="41"/>
        <v>357.72510719299299</v>
      </c>
      <c r="AI44" s="80">
        <f t="shared" si="42"/>
        <v>23.72510528564402</v>
      </c>
      <c r="AJ44" s="68"/>
      <c r="AK44" s="51" t="s">
        <v>92</v>
      </c>
      <c r="AL44" s="52">
        <v>314.99999809265103</v>
      </c>
      <c r="AM44" s="52">
        <v>306</v>
      </c>
      <c r="AN44" s="52">
        <v>288.00000190734897</v>
      </c>
      <c r="AO44" s="52">
        <v>289</v>
      </c>
      <c r="AP44" s="52">
        <v>290.92549562454201</v>
      </c>
      <c r="AQ44" s="52">
        <v>309.76107788085898</v>
      </c>
      <c r="AR44" s="52">
        <v>312.09564876556402</v>
      </c>
      <c r="AS44" s="52">
        <v>296.95370292663603</v>
      </c>
      <c r="AT44" s="52">
        <v>339.22482585906999</v>
      </c>
      <c r="AU44" s="52">
        <v>314.67163848876999</v>
      </c>
      <c r="AV44" s="52">
        <v>330.12096261978098</v>
      </c>
      <c r="AW44" s="52">
        <v>344.23475360870401</v>
      </c>
      <c r="AX44" s="52">
        <v>357.89146471023599</v>
      </c>
      <c r="AY44" s="52">
        <v>353.16174030304001</v>
      </c>
      <c r="AZ44" s="52">
        <v>366.98712921142601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329.99999904632602</v>
      </c>
      <c r="U45" s="69">
        <f t="shared" si="41"/>
        <v>358.00000190734897</v>
      </c>
      <c r="V45" s="69">
        <f t="shared" si="41"/>
        <v>334.00000095367398</v>
      </c>
      <c r="W45" s="69">
        <f t="shared" si="41"/>
        <v>321.99999904632602</v>
      </c>
      <c r="X45" s="69">
        <f t="shared" si="41"/>
        <v>332.51056528091402</v>
      </c>
      <c r="Y45" s="69">
        <f t="shared" si="41"/>
        <v>320.01436042785599</v>
      </c>
      <c r="Z45" s="69">
        <f t="shared" si="41"/>
        <v>335.06287622451799</v>
      </c>
      <c r="AA45" s="69">
        <f t="shared" si="41"/>
        <v>358.78494977951101</v>
      </c>
      <c r="AB45" s="69">
        <f t="shared" si="41"/>
        <v>364.82335090637201</v>
      </c>
      <c r="AC45" s="69">
        <f t="shared" si="41"/>
        <v>355.54861068725597</v>
      </c>
      <c r="AD45" s="69">
        <f t="shared" si="41"/>
        <v>369.081627368927</v>
      </c>
      <c r="AE45" s="69">
        <f t="shared" si="41"/>
        <v>360.45150947570801</v>
      </c>
      <c r="AF45" s="69">
        <f t="shared" si="41"/>
        <v>373.57936096191401</v>
      </c>
      <c r="AG45" s="69">
        <f t="shared" si="41"/>
        <v>397.67615985870401</v>
      </c>
      <c r="AH45" s="69">
        <f t="shared" si="41"/>
        <v>382.22480249404902</v>
      </c>
      <c r="AI45" s="79">
        <f t="shared" si="42"/>
        <v>52.224803447722991</v>
      </c>
      <c r="AJ45" s="68"/>
      <c r="AK45" s="51" t="s">
        <v>93</v>
      </c>
      <c r="AL45" s="52">
        <v>339.00000190734897</v>
      </c>
      <c r="AM45" s="52">
        <v>313.99999809265103</v>
      </c>
      <c r="AN45" s="52">
        <v>302.00000190734897</v>
      </c>
      <c r="AO45" s="52">
        <v>289.99999904632602</v>
      </c>
      <c r="AP45" s="52">
        <v>294.66545629501297</v>
      </c>
      <c r="AQ45" s="52">
        <v>296.655821323395</v>
      </c>
      <c r="AR45" s="52">
        <v>315.53714895248402</v>
      </c>
      <c r="AS45" s="52">
        <v>318.23247003555298</v>
      </c>
      <c r="AT45" s="52">
        <v>303.72809791564902</v>
      </c>
      <c r="AU45" s="52">
        <v>344.87323522567698</v>
      </c>
      <c r="AV45" s="52">
        <v>321.508354187012</v>
      </c>
      <c r="AW45" s="52">
        <v>336.675355911255</v>
      </c>
      <c r="AX45" s="52">
        <v>350.36527633666998</v>
      </c>
      <c r="AY45" s="52">
        <v>363.76775074005099</v>
      </c>
      <c r="AZ45" s="52">
        <v>359.481360912323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352.99999809265103</v>
      </c>
      <c r="U46" s="66">
        <f t="shared" si="41"/>
        <v>332.99999809265103</v>
      </c>
      <c r="V46" s="66">
        <f t="shared" si="41"/>
        <v>368.99999713897699</v>
      </c>
      <c r="W46" s="66">
        <f t="shared" si="41"/>
        <v>342.99999427795399</v>
      </c>
      <c r="X46" s="66">
        <f t="shared" si="41"/>
        <v>342.35277462005598</v>
      </c>
      <c r="Y46" s="66">
        <f t="shared" si="41"/>
        <v>351.98567581176798</v>
      </c>
      <c r="Z46" s="66">
        <f t="shared" si="41"/>
        <v>343.43714809417702</v>
      </c>
      <c r="AA46" s="66">
        <f t="shared" si="41"/>
        <v>358.42773389816301</v>
      </c>
      <c r="AB46" s="66">
        <f t="shared" si="41"/>
        <v>379.98722124099697</v>
      </c>
      <c r="AC46" s="66">
        <f t="shared" si="41"/>
        <v>386.14405298232998</v>
      </c>
      <c r="AD46" s="66">
        <f t="shared" si="41"/>
        <v>379.50519371032698</v>
      </c>
      <c r="AE46" s="66">
        <f t="shared" si="41"/>
        <v>392.17783260345499</v>
      </c>
      <c r="AF46" s="66">
        <f t="shared" si="41"/>
        <v>385.66858959197998</v>
      </c>
      <c r="AG46" s="66">
        <f t="shared" si="41"/>
        <v>397.58545017242398</v>
      </c>
      <c r="AH46" s="66">
        <f t="shared" si="41"/>
        <v>420.29738950729399</v>
      </c>
      <c r="AI46" s="80">
        <f t="shared" si="42"/>
        <v>67.297391414642959</v>
      </c>
      <c r="AJ46" s="68"/>
      <c r="AK46" s="51" t="s">
        <v>94</v>
      </c>
      <c r="AL46" s="52">
        <v>358.99999618530302</v>
      </c>
      <c r="AM46" s="52">
        <v>339.00000286102301</v>
      </c>
      <c r="AN46" s="52">
        <v>316.99999809265103</v>
      </c>
      <c r="AO46" s="52">
        <v>309</v>
      </c>
      <c r="AP46" s="52">
        <v>295.03631973266602</v>
      </c>
      <c r="AQ46" s="52">
        <v>299.49764966964699</v>
      </c>
      <c r="AR46" s="52">
        <v>302.064522266388</v>
      </c>
      <c r="AS46" s="52">
        <v>320.70738983154303</v>
      </c>
      <c r="AT46" s="52">
        <v>323.56722879409801</v>
      </c>
      <c r="AU46" s="52">
        <v>309.59444189071701</v>
      </c>
      <c r="AV46" s="52">
        <v>349.71616268157999</v>
      </c>
      <c r="AW46" s="52">
        <v>327.35400867462198</v>
      </c>
      <c r="AX46" s="52">
        <v>342.25461959838901</v>
      </c>
      <c r="AY46" s="52">
        <v>355.57957458496099</v>
      </c>
      <c r="AZ46" s="52">
        <v>368.93865680694603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367.00000190734897</v>
      </c>
      <c r="U47" s="69">
        <f t="shared" si="41"/>
        <v>371.00000572204601</v>
      </c>
      <c r="V47" s="69">
        <f t="shared" si="41"/>
        <v>345.99999904632602</v>
      </c>
      <c r="W47" s="69">
        <f t="shared" si="41"/>
        <v>351.99999809265103</v>
      </c>
      <c r="X47" s="69">
        <f t="shared" si="41"/>
        <v>358.38031244278</v>
      </c>
      <c r="Y47" s="69">
        <f t="shared" si="41"/>
        <v>358.765996932983</v>
      </c>
      <c r="Z47" s="69">
        <f t="shared" si="41"/>
        <v>369.66422605514498</v>
      </c>
      <c r="AA47" s="69">
        <f t="shared" si="41"/>
        <v>364.27381277084402</v>
      </c>
      <c r="AB47" s="69">
        <f t="shared" si="41"/>
        <v>377.95873546600302</v>
      </c>
      <c r="AC47" s="69">
        <f t="shared" si="41"/>
        <v>397.16619729995699</v>
      </c>
      <c r="AD47" s="69">
        <f t="shared" si="41"/>
        <v>403.42080736160301</v>
      </c>
      <c r="AE47" s="69">
        <f t="shared" si="41"/>
        <v>399.05241775512701</v>
      </c>
      <c r="AF47" s="69">
        <f t="shared" si="41"/>
        <v>410.78112602233898</v>
      </c>
      <c r="AG47" s="69">
        <f t="shared" si="41"/>
        <v>406.21618843078602</v>
      </c>
      <c r="AH47" s="69">
        <f t="shared" si="41"/>
        <v>417.610376358032</v>
      </c>
      <c r="AI47" s="79">
        <f t="shared" si="42"/>
        <v>50.610374450683025</v>
      </c>
      <c r="AJ47" s="68"/>
      <c r="AK47" s="51" t="s">
        <v>95</v>
      </c>
      <c r="AL47" s="52">
        <v>303.99999809265103</v>
      </c>
      <c r="AM47" s="52">
        <v>353.99999523162802</v>
      </c>
      <c r="AN47" s="52">
        <v>344.00000286102301</v>
      </c>
      <c r="AO47" s="52">
        <v>320.00000381469698</v>
      </c>
      <c r="AP47" s="52">
        <v>312.00462055206299</v>
      </c>
      <c r="AQ47" s="52">
        <v>298.77862834930397</v>
      </c>
      <c r="AR47" s="52">
        <v>303.46105623245199</v>
      </c>
      <c r="AS47" s="52">
        <v>306.36361169815098</v>
      </c>
      <c r="AT47" s="52">
        <v>324.57823228836099</v>
      </c>
      <c r="AU47" s="52">
        <v>327.570375442505</v>
      </c>
      <c r="AV47" s="52">
        <v>314.07253026962297</v>
      </c>
      <c r="AW47" s="52">
        <v>353.23016119003302</v>
      </c>
      <c r="AX47" s="52">
        <v>331.73967266082798</v>
      </c>
      <c r="AY47" s="52">
        <v>346.36394405365002</v>
      </c>
      <c r="AZ47" s="52">
        <v>359.51008367538498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351.00000143051102</v>
      </c>
      <c r="U48" s="66">
        <f t="shared" si="41"/>
        <v>369.99999713897699</v>
      </c>
      <c r="V48" s="66">
        <f t="shared" si="41"/>
        <v>367.99999809265103</v>
      </c>
      <c r="W48" s="66">
        <f t="shared" si="41"/>
        <v>353</v>
      </c>
      <c r="X48" s="66">
        <f t="shared" si="41"/>
        <v>362.21471405029303</v>
      </c>
      <c r="Y48" s="66">
        <f t="shared" si="41"/>
        <v>368.37046051025402</v>
      </c>
      <c r="Z48" s="66">
        <f t="shared" si="41"/>
        <v>371.95755481719999</v>
      </c>
      <c r="AA48" s="66">
        <f t="shared" si="41"/>
        <v>382.90269470214798</v>
      </c>
      <c r="AB48" s="66">
        <f t="shared" si="41"/>
        <v>379.27157592773398</v>
      </c>
      <c r="AC48" s="66">
        <f t="shared" si="41"/>
        <v>391.62815713882401</v>
      </c>
      <c r="AD48" s="66">
        <f t="shared" si="41"/>
        <v>408.50257062911999</v>
      </c>
      <c r="AE48" s="66">
        <f t="shared" si="41"/>
        <v>414.86335849762003</v>
      </c>
      <c r="AF48" s="66">
        <f t="shared" si="41"/>
        <v>412.26282691955601</v>
      </c>
      <c r="AG48" s="66">
        <f t="shared" si="41"/>
        <v>422.90710067749001</v>
      </c>
      <c r="AH48" s="66">
        <f t="shared" si="41"/>
        <v>420.82598400116001</v>
      </c>
      <c r="AI48" s="80">
        <f t="shared" si="42"/>
        <v>69.825982570648989</v>
      </c>
      <c r="AJ48" s="68"/>
      <c r="AK48" s="51" t="s">
        <v>96</v>
      </c>
      <c r="AL48" s="52">
        <v>336.99999809265103</v>
      </c>
      <c r="AM48" s="52">
        <v>306.99999809265103</v>
      </c>
      <c r="AN48" s="52">
        <v>358.99999618530302</v>
      </c>
      <c r="AO48" s="52">
        <v>340.00000190734897</v>
      </c>
      <c r="AP48" s="52">
        <v>322.366527080536</v>
      </c>
      <c r="AQ48" s="52">
        <v>314.53574705123901</v>
      </c>
      <c r="AR48" s="52">
        <v>302.279224872589</v>
      </c>
      <c r="AS48" s="52">
        <v>307.04054641723599</v>
      </c>
      <c r="AT48" s="52">
        <v>310.106241226196</v>
      </c>
      <c r="AU48" s="52">
        <v>327.88380813598599</v>
      </c>
      <c r="AV48" s="52">
        <v>331.00433111190802</v>
      </c>
      <c r="AW48" s="52">
        <v>317.96584653854399</v>
      </c>
      <c r="AX48" s="52">
        <v>356.183274269104</v>
      </c>
      <c r="AY48" s="52">
        <v>335.47890663147001</v>
      </c>
      <c r="AZ48" s="52">
        <v>349.97794198989902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353.99999904632602</v>
      </c>
      <c r="U49" s="69">
        <f t="shared" si="41"/>
        <v>353.99999904632602</v>
      </c>
      <c r="V49" s="69">
        <f t="shared" si="41"/>
        <v>362.99999904632602</v>
      </c>
      <c r="W49" s="69">
        <f t="shared" si="41"/>
        <v>348.99999904632602</v>
      </c>
      <c r="X49" s="69">
        <f t="shared" si="41"/>
        <v>356.67765378951998</v>
      </c>
      <c r="Y49" s="69">
        <f t="shared" si="41"/>
        <v>365.43349742889399</v>
      </c>
      <c r="Z49" s="69">
        <f t="shared" si="41"/>
        <v>373.38983440399198</v>
      </c>
      <c r="AA49" s="69">
        <f t="shared" si="41"/>
        <v>378.66087150573702</v>
      </c>
      <c r="AB49" s="69">
        <f t="shared" si="41"/>
        <v>388.41453170776401</v>
      </c>
      <c r="AC49" s="69">
        <f t="shared" si="41"/>
        <v>386.36317443847702</v>
      </c>
      <c r="AD49" s="69">
        <f t="shared" si="41"/>
        <v>397.35278081893898</v>
      </c>
      <c r="AE49" s="69">
        <f t="shared" si="41"/>
        <v>412.05487203598</v>
      </c>
      <c r="AF49" s="69">
        <f t="shared" si="41"/>
        <v>418.31438446044899</v>
      </c>
      <c r="AG49" s="69">
        <f t="shared" si="41"/>
        <v>417.07410717010498</v>
      </c>
      <c r="AH49" s="69">
        <f t="shared" si="41"/>
        <v>427.34350776672397</v>
      </c>
      <c r="AI49" s="79">
        <f t="shared" si="42"/>
        <v>73.343508720397949</v>
      </c>
      <c r="AJ49" s="68"/>
      <c r="AK49" s="51" t="s">
        <v>97</v>
      </c>
      <c r="AL49" s="52">
        <v>314.00000095367398</v>
      </c>
      <c r="AM49" s="52">
        <v>333.99999809265103</v>
      </c>
      <c r="AN49" s="52">
        <v>308.00000095367398</v>
      </c>
      <c r="AO49" s="52">
        <v>359.99999809265103</v>
      </c>
      <c r="AP49" s="52">
        <v>341.32581901550299</v>
      </c>
      <c r="AQ49" s="52">
        <v>324.405961513519</v>
      </c>
      <c r="AR49" s="52">
        <v>317.10415935516397</v>
      </c>
      <c r="AS49" s="52">
        <v>305.53707313537598</v>
      </c>
      <c r="AT49" s="52">
        <v>310.25773572921798</v>
      </c>
      <c r="AU49" s="52">
        <v>313.485652446747</v>
      </c>
      <c r="AV49" s="52">
        <v>330.85675334930397</v>
      </c>
      <c r="AW49" s="52">
        <v>334.04084920883201</v>
      </c>
      <c r="AX49" s="52">
        <v>321.45273208618198</v>
      </c>
      <c r="AY49" s="52">
        <v>358.76202583313</v>
      </c>
      <c r="AZ49" s="52">
        <v>338.95383739471401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318.00000190734897</v>
      </c>
      <c r="U50" s="66">
        <f t="shared" si="41"/>
        <v>340.00000190734897</v>
      </c>
      <c r="V50" s="66">
        <f t="shared" si="41"/>
        <v>348</v>
      </c>
      <c r="W50" s="66">
        <f t="shared" si="41"/>
        <v>353.00000476837198</v>
      </c>
      <c r="X50" s="66">
        <f t="shared" si="41"/>
        <v>348.46201658248901</v>
      </c>
      <c r="Y50" s="66">
        <f t="shared" si="41"/>
        <v>354.31257677078202</v>
      </c>
      <c r="Z50" s="66">
        <f t="shared" si="41"/>
        <v>364.56902122497598</v>
      </c>
      <c r="AA50" s="66">
        <f t="shared" si="41"/>
        <v>373.00773906707798</v>
      </c>
      <c r="AB50" s="66">
        <f t="shared" si="41"/>
        <v>378.37200546264597</v>
      </c>
      <c r="AC50" s="66">
        <f t="shared" si="41"/>
        <v>387.069893360138</v>
      </c>
      <c r="AD50" s="66">
        <f t="shared" si="41"/>
        <v>386.25415754318198</v>
      </c>
      <c r="AE50" s="66">
        <f t="shared" si="41"/>
        <v>395.95648241043102</v>
      </c>
      <c r="AF50" s="66">
        <f t="shared" si="41"/>
        <v>408.63836479187</v>
      </c>
      <c r="AG50" s="66">
        <f t="shared" si="41"/>
        <v>414.61769485473599</v>
      </c>
      <c r="AH50" s="66">
        <f t="shared" si="41"/>
        <v>415.15182876586903</v>
      </c>
      <c r="AI50" s="80">
        <f t="shared" si="42"/>
        <v>97.151826858520053</v>
      </c>
      <c r="AJ50" s="68"/>
      <c r="AK50" s="51" t="s">
        <v>98</v>
      </c>
      <c r="AL50" s="52">
        <v>337.99999427795399</v>
      </c>
      <c r="AM50" s="52">
        <v>312.00000190734897</v>
      </c>
      <c r="AN50" s="52">
        <v>331.00000095367398</v>
      </c>
      <c r="AO50" s="52">
        <v>309.00000095367398</v>
      </c>
      <c r="AP50" s="52">
        <v>360.54586505889898</v>
      </c>
      <c r="AQ50" s="52">
        <v>342.77789115905802</v>
      </c>
      <c r="AR50" s="52">
        <v>326.85064029693598</v>
      </c>
      <c r="AS50" s="52">
        <v>319.96418714523298</v>
      </c>
      <c r="AT50" s="52">
        <v>308.83074378967302</v>
      </c>
      <c r="AU50" s="52">
        <v>313.55993032455399</v>
      </c>
      <c r="AV50" s="52">
        <v>316.90053749084501</v>
      </c>
      <c r="AW50" s="52">
        <v>333.92691087722801</v>
      </c>
      <c r="AX50" s="52">
        <v>337.11436939239502</v>
      </c>
      <c r="AY50" s="52">
        <v>325.00172042846702</v>
      </c>
      <c r="AZ50" s="52">
        <v>361.55554294586199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315.99999761581398</v>
      </c>
      <c r="U51" s="69">
        <f t="shared" si="41"/>
        <v>319.99999713897699</v>
      </c>
      <c r="V51" s="69">
        <f t="shared" si="41"/>
        <v>319.99999952316301</v>
      </c>
      <c r="W51" s="69">
        <f t="shared" si="41"/>
        <v>335.99999761581398</v>
      </c>
      <c r="X51" s="69">
        <f t="shared" si="41"/>
        <v>348.740190982819</v>
      </c>
      <c r="Y51" s="69">
        <f t="shared" si="41"/>
        <v>346.155987262726</v>
      </c>
      <c r="Z51" s="69">
        <f t="shared" si="41"/>
        <v>352.93610334396402</v>
      </c>
      <c r="AA51" s="69">
        <f t="shared" si="41"/>
        <v>363.28886699676502</v>
      </c>
      <c r="AB51" s="69">
        <f t="shared" si="41"/>
        <v>371.04638385772699</v>
      </c>
      <c r="AC51" s="69">
        <f t="shared" si="41"/>
        <v>376.39828205108603</v>
      </c>
      <c r="AD51" s="69">
        <f t="shared" si="41"/>
        <v>384.20899248123197</v>
      </c>
      <c r="AE51" s="69">
        <f t="shared" si="41"/>
        <v>384.345087051392</v>
      </c>
      <c r="AF51" s="69">
        <f t="shared" si="41"/>
        <v>392.94913005828897</v>
      </c>
      <c r="AG51" s="69">
        <f t="shared" si="41"/>
        <v>403.978734970093</v>
      </c>
      <c r="AH51" s="69">
        <f t="shared" si="41"/>
        <v>410.34219169616699</v>
      </c>
      <c r="AI51" s="79">
        <f t="shared" si="42"/>
        <v>94.342194080353011</v>
      </c>
      <c r="AJ51" s="68"/>
      <c r="AK51" s="51" t="s">
        <v>99</v>
      </c>
      <c r="AL51" s="52">
        <v>328.00000286102301</v>
      </c>
      <c r="AM51" s="52">
        <v>341.99999809265103</v>
      </c>
      <c r="AN51" s="52">
        <v>315.99999618530302</v>
      </c>
      <c r="AO51" s="52">
        <v>331</v>
      </c>
      <c r="AP51" s="52">
        <v>310.35094738006597</v>
      </c>
      <c r="AQ51" s="52">
        <v>360.61634778976401</v>
      </c>
      <c r="AR51" s="52">
        <v>343.99768829345697</v>
      </c>
      <c r="AS51" s="52">
        <v>328.86350727081299</v>
      </c>
      <c r="AT51" s="52">
        <v>322.22002077102701</v>
      </c>
      <c r="AU51" s="52">
        <v>311.43700504303001</v>
      </c>
      <c r="AV51" s="52">
        <v>316.183465957642</v>
      </c>
      <c r="AW51" s="52">
        <v>319.60371160507202</v>
      </c>
      <c r="AX51" s="52">
        <v>336.317998886108</v>
      </c>
      <c r="AY51" s="52">
        <v>339.42936849594099</v>
      </c>
      <c r="AZ51" s="52">
        <v>327.95814418792702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298.99999904632602</v>
      </c>
      <c r="U52" s="66">
        <f t="shared" si="41"/>
        <v>318.99999904632602</v>
      </c>
      <c r="V52" s="66">
        <f t="shared" si="41"/>
        <v>316.00000381469698</v>
      </c>
      <c r="W52" s="66">
        <f t="shared" si="41"/>
        <v>314.99999904632602</v>
      </c>
      <c r="X52" s="66">
        <f t="shared" si="41"/>
        <v>332.25774717330899</v>
      </c>
      <c r="Y52" s="66">
        <f t="shared" si="41"/>
        <v>344.58810758590698</v>
      </c>
      <c r="Z52" s="66">
        <f t="shared" si="41"/>
        <v>345.19652271270797</v>
      </c>
      <c r="AA52" s="66">
        <f t="shared" si="41"/>
        <v>352.09772872924799</v>
      </c>
      <c r="AB52" s="66">
        <f t="shared" si="41"/>
        <v>361.43650817871099</v>
      </c>
      <c r="AC52" s="66">
        <f t="shared" si="41"/>
        <v>368.643836975098</v>
      </c>
      <c r="AD52" s="66">
        <f t="shared" si="41"/>
        <v>373.89434528350802</v>
      </c>
      <c r="AE52" s="66">
        <f t="shared" si="41"/>
        <v>380.99164199829102</v>
      </c>
      <c r="AF52" s="66">
        <f t="shared" si="41"/>
        <v>381.766188621521</v>
      </c>
      <c r="AG52" s="66">
        <f t="shared" si="41"/>
        <v>389.455607414246</v>
      </c>
      <c r="AH52" s="66">
        <f t="shared" si="41"/>
        <v>399.86236381530802</v>
      </c>
      <c r="AI52" s="80">
        <f t="shared" si="42"/>
        <v>100.86236476898199</v>
      </c>
      <c r="AJ52" s="68"/>
      <c r="AK52" s="51" t="s">
        <v>100</v>
      </c>
      <c r="AL52" s="52">
        <v>290.99999809265103</v>
      </c>
      <c r="AM52" s="52">
        <v>328</v>
      </c>
      <c r="AN52" s="52">
        <v>339.99999809265103</v>
      </c>
      <c r="AO52" s="52">
        <v>322.00000095367398</v>
      </c>
      <c r="AP52" s="52">
        <v>331.22951269149797</v>
      </c>
      <c r="AQ52" s="52">
        <v>311.28339862823498</v>
      </c>
      <c r="AR52" s="52">
        <v>360.55164718627901</v>
      </c>
      <c r="AS52" s="52">
        <v>344.90502643585199</v>
      </c>
      <c r="AT52" s="52">
        <v>330.36098814010597</v>
      </c>
      <c r="AU52" s="52">
        <v>323.96586942672701</v>
      </c>
      <c r="AV52" s="52">
        <v>313.48916006088302</v>
      </c>
      <c r="AW52" s="52">
        <v>318.25165414810198</v>
      </c>
      <c r="AX52" s="52">
        <v>321.72341108322098</v>
      </c>
      <c r="AY52" s="52">
        <v>338.13271188736002</v>
      </c>
      <c r="AZ52" s="52">
        <v>341.28517389297502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287</v>
      </c>
      <c r="U53" s="69">
        <f t="shared" si="41"/>
        <v>282.00000095367398</v>
      </c>
      <c r="V53" s="69">
        <f t="shared" si="41"/>
        <v>314.00000095367398</v>
      </c>
      <c r="W53" s="69">
        <f t="shared" si="41"/>
        <v>328.00000286102301</v>
      </c>
      <c r="X53" s="69">
        <f t="shared" si="41"/>
        <v>315.523629188538</v>
      </c>
      <c r="Y53" s="69">
        <f t="shared" si="41"/>
        <v>330.73094844818098</v>
      </c>
      <c r="Z53" s="69">
        <f t="shared" si="41"/>
        <v>343.60506343841598</v>
      </c>
      <c r="AA53" s="69">
        <f t="shared" si="41"/>
        <v>346.00598955154402</v>
      </c>
      <c r="AB53" s="69">
        <f t="shared" si="41"/>
        <v>352.30047941207903</v>
      </c>
      <c r="AC53" s="69">
        <f t="shared" si="41"/>
        <v>360.86263465881302</v>
      </c>
      <c r="AD53" s="69">
        <f t="shared" si="41"/>
        <v>367.61755275726301</v>
      </c>
      <c r="AE53" s="69">
        <f t="shared" si="41"/>
        <v>372.78013038635299</v>
      </c>
      <c r="AF53" s="69">
        <f t="shared" si="41"/>
        <v>379.27762222289999</v>
      </c>
      <c r="AG53" s="69">
        <f t="shared" si="41"/>
        <v>380.48845672607399</v>
      </c>
      <c r="AH53" s="69">
        <f t="shared" si="41"/>
        <v>388.11184787750199</v>
      </c>
      <c r="AI53" s="79">
        <f t="shared" si="42"/>
        <v>101.11184787750199</v>
      </c>
      <c r="AJ53" s="68"/>
      <c r="AK53" s="51" t="s">
        <v>101</v>
      </c>
      <c r="AL53" s="52">
        <v>301.99999713897699</v>
      </c>
      <c r="AM53" s="52">
        <v>289.99999809265103</v>
      </c>
      <c r="AN53" s="52">
        <v>326.00000190734897</v>
      </c>
      <c r="AO53" s="52">
        <v>344.00000095367398</v>
      </c>
      <c r="AP53" s="52">
        <v>322.224784374237</v>
      </c>
      <c r="AQ53" s="52">
        <v>331.30194377899198</v>
      </c>
      <c r="AR53" s="52">
        <v>312.39407730102499</v>
      </c>
      <c r="AS53" s="52">
        <v>360.50601243972801</v>
      </c>
      <c r="AT53" s="52">
        <v>345.64839839935303</v>
      </c>
      <c r="AU53" s="52">
        <v>331.67088127136202</v>
      </c>
      <c r="AV53" s="52">
        <v>325.54254770278902</v>
      </c>
      <c r="AW53" s="52">
        <v>315.43082571029697</v>
      </c>
      <c r="AX53" s="52">
        <v>320.15691423416098</v>
      </c>
      <c r="AY53" s="52">
        <v>323.6676030159</v>
      </c>
      <c r="AZ53" s="52">
        <v>339.90569353103598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301.00000381469698</v>
      </c>
      <c r="U54" s="66">
        <f t="shared" si="41"/>
        <v>275.99999904632602</v>
      </c>
      <c r="V54" s="66">
        <f t="shared" si="41"/>
        <v>282.99999523162802</v>
      </c>
      <c r="W54" s="66">
        <f t="shared" si="41"/>
        <v>323.99999809265103</v>
      </c>
      <c r="X54" s="66">
        <f t="shared" si="41"/>
        <v>327.41989374160801</v>
      </c>
      <c r="Y54" s="66">
        <f t="shared" si="41"/>
        <v>316.99107742309599</v>
      </c>
      <c r="Z54" s="66">
        <f t="shared" si="41"/>
        <v>332.15322732925398</v>
      </c>
      <c r="AA54" s="66">
        <f t="shared" si="41"/>
        <v>344.68080997467001</v>
      </c>
      <c r="AB54" s="66">
        <f t="shared" si="41"/>
        <v>347.61693334579502</v>
      </c>
      <c r="AC54" s="66">
        <f t="shared" si="41"/>
        <v>353.51300621032698</v>
      </c>
      <c r="AD54" s="66">
        <f t="shared" si="41"/>
        <v>361.474406242371</v>
      </c>
      <c r="AE54" s="66">
        <f t="shared" si="41"/>
        <v>367.86629772186302</v>
      </c>
      <c r="AF54" s="66">
        <f t="shared" si="41"/>
        <v>372.92977142334001</v>
      </c>
      <c r="AG54" s="66">
        <f t="shared" si="41"/>
        <v>378.91481208801298</v>
      </c>
      <c r="AH54" s="66">
        <f t="shared" si="41"/>
        <v>381.05346298217802</v>
      </c>
      <c r="AI54" s="80">
        <f t="shared" si="42"/>
        <v>80.053459167481037</v>
      </c>
      <c r="AJ54" s="68"/>
      <c r="AK54" s="51" t="s">
        <v>102</v>
      </c>
      <c r="AL54" s="52">
        <v>296.99999713897699</v>
      </c>
      <c r="AM54" s="52">
        <v>301.99999713897699</v>
      </c>
      <c r="AN54" s="52">
        <v>288.99999713897699</v>
      </c>
      <c r="AO54" s="52">
        <v>333.00000095367398</v>
      </c>
      <c r="AP54" s="52">
        <v>343.50767612457298</v>
      </c>
      <c r="AQ54" s="52">
        <v>322.25674200058</v>
      </c>
      <c r="AR54" s="52">
        <v>331.52170896530203</v>
      </c>
      <c r="AS54" s="52">
        <v>313.532548904419</v>
      </c>
      <c r="AT54" s="52">
        <v>360.33160114288302</v>
      </c>
      <c r="AU54" s="52">
        <v>346.19341564178501</v>
      </c>
      <c r="AV54" s="52">
        <v>332.776611328125</v>
      </c>
      <c r="AW54" s="52">
        <v>326.91892576217703</v>
      </c>
      <c r="AX54" s="52">
        <v>317.20871925353998</v>
      </c>
      <c r="AY54" s="52">
        <v>321.84750509262102</v>
      </c>
      <c r="AZ54" s="52">
        <v>325.510716438293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274.99999809265103</v>
      </c>
      <c r="U55" s="71">
        <f t="shared" si="41"/>
        <v>288.00000143051102</v>
      </c>
      <c r="V55" s="71">
        <f t="shared" si="41"/>
        <v>273.99999713897699</v>
      </c>
      <c r="W55" s="71">
        <f t="shared" si="41"/>
        <v>292</v>
      </c>
      <c r="X55" s="71">
        <f t="shared" si="41"/>
        <v>325.79557800292997</v>
      </c>
      <c r="Y55" s="71">
        <f t="shared" si="41"/>
        <v>328.56547737121599</v>
      </c>
      <c r="Z55" s="71">
        <f t="shared" si="41"/>
        <v>321.02617502212502</v>
      </c>
      <c r="AA55" s="71">
        <f t="shared" si="41"/>
        <v>335.70665979385399</v>
      </c>
      <c r="AB55" s="71">
        <f t="shared" si="41"/>
        <v>347.15607690811203</v>
      </c>
      <c r="AC55" s="71">
        <f t="shared" si="41"/>
        <v>350.48872756958002</v>
      </c>
      <c r="AD55" s="71">
        <f t="shared" si="41"/>
        <v>356.11722183227499</v>
      </c>
      <c r="AE55" s="71">
        <f t="shared" si="41"/>
        <v>363.662672996521</v>
      </c>
      <c r="AF55" s="71">
        <f t="shared" si="41"/>
        <v>369.73867416381802</v>
      </c>
      <c r="AG55" s="71">
        <f t="shared" si="41"/>
        <v>374.71252632141102</v>
      </c>
      <c r="AH55" s="71">
        <f t="shared" si="41"/>
        <v>380.84510707855202</v>
      </c>
      <c r="AI55" s="87">
        <f t="shared" si="42"/>
        <v>105.84510898590099</v>
      </c>
      <c r="AJ55" s="68"/>
      <c r="AK55" s="51" t="s">
        <v>103</v>
      </c>
      <c r="AL55" s="52">
        <v>306.99999809265103</v>
      </c>
      <c r="AM55" s="52">
        <v>288.99999809265103</v>
      </c>
      <c r="AN55" s="52">
        <v>301.99999713897699</v>
      </c>
      <c r="AO55" s="52">
        <v>288</v>
      </c>
      <c r="AP55" s="52">
        <v>332.60598707199102</v>
      </c>
      <c r="AQ55" s="52">
        <v>342.80605030059797</v>
      </c>
      <c r="AR55" s="52">
        <v>322.36989641189598</v>
      </c>
      <c r="AS55" s="52">
        <v>331.63816642761202</v>
      </c>
      <c r="AT55" s="52">
        <v>314.49676227569603</v>
      </c>
      <c r="AU55" s="52">
        <v>359.98007297515898</v>
      </c>
      <c r="AV55" s="52">
        <v>346.43916988372803</v>
      </c>
      <c r="AW55" s="52">
        <v>333.604839324951</v>
      </c>
      <c r="AX55" s="52">
        <v>328.05891704559298</v>
      </c>
      <c r="AY55" s="52">
        <v>318.71107196807901</v>
      </c>
      <c r="AZ55" s="52">
        <v>323.41997480392502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4508.9999961853036</v>
      </c>
      <c r="U56" s="75">
        <f t="shared" ref="U56:AI56" si="44">SUM(U42:U55)</f>
        <v>4552.0000014305115</v>
      </c>
      <c r="V56" s="75">
        <f t="shared" si="44"/>
        <v>4558.9999823570242</v>
      </c>
      <c r="W56" s="75">
        <f t="shared" si="44"/>
        <v>4575.9999871253976</v>
      </c>
      <c r="X56" s="75">
        <f t="shared" si="44"/>
        <v>4685.5114178657532</v>
      </c>
      <c r="Y56" s="75">
        <f t="shared" si="44"/>
        <v>4765.7023849487296</v>
      </c>
      <c r="Z56" s="75">
        <f t="shared" si="44"/>
        <v>4848.0985760688809</v>
      </c>
      <c r="AA56" s="75">
        <f t="shared" si="44"/>
        <v>4960.9009356498727</v>
      </c>
      <c r="AB56" s="75">
        <f t="shared" si="44"/>
        <v>5042.0665946006757</v>
      </c>
      <c r="AC56" s="75">
        <f t="shared" si="44"/>
        <v>5125.2371335029584</v>
      </c>
      <c r="AD56" s="75">
        <f t="shared" si="44"/>
        <v>5230.2263269424438</v>
      </c>
      <c r="AE56" s="75">
        <f t="shared" si="44"/>
        <v>5307.0751719474792</v>
      </c>
      <c r="AF56" s="75">
        <f t="shared" si="44"/>
        <v>5369.3669009208679</v>
      </c>
      <c r="AG56" s="75">
        <f t="shared" si="44"/>
        <v>5458.7683544158936</v>
      </c>
      <c r="AH56" s="75">
        <f t="shared" si="44"/>
        <v>5513.9253387451172</v>
      </c>
      <c r="AI56" s="69">
        <f t="shared" si="44"/>
        <v>1004.9253425598149</v>
      </c>
      <c r="AJ56" s="76"/>
      <c r="AK56" s="51" t="s">
        <v>104</v>
      </c>
      <c r="AL56" s="52">
        <v>300.00000095367398</v>
      </c>
      <c r="AM56" s="52">
        <v>307.99999809265103</v>
      </c>
      <c r="AN56" s="52">
        <v>286.99999809265103</v>
      </c>
      <c r="AO56" s="52">
        <v>307.00000095367398</v>
      </c>
      <c r="AP56" s="52">
        <v>288.53321743011497</v>
      </c>
      <c r="AQ56" s="52">
        <v>332.12645483017002</v>
      </c>
      <c r="AR56" s="52">
        <v>342.28684520721401</v>
      </c>
      <c r="AS56" s="52">
        <v>322.51792335510299</v>
      </c>
      <c r="AT56" s="52">
        <v>331.69033432006802</v>
      </c>
      <c r="AU56" s="52">
        <v>315.28933906555199</v>
      </c>
      <c r="AV56" s="52">
        <v>359.52335739135702</v>
      </c>
      <c r="AW56" s="52">
        <v>346.55505657195999</v>
      </c>
      <c r="AX56" s="52">
        <v>334.25368499755899</v>
      </c>
      <c r="AY56" s="52">
        <v>328.957763671875</v>
      </c>
      <c r="AZ56" s="52">
        <v>320.022530078888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267</v>
      </c>
      <c r="U57" s="66">
        <f t="shared" ref="U57:AH66" si="45">AM34</f>
        <v>283.99999809265103</v>
      </c>
      <c r="V57" s="66">
        <f t="shared" si="45"/>
        <v>300.00000095367398</v>
      </c>
      <c r="W57" s="66">
        <f t="shared" si="45"/>
        <v>284</v>
      </c>
      <c r="X57" s="66">
        <f t="shared" si="45"/>
        <v>297.750848770142</v>
      </c>
      <c r="Y57" s="66">
        <f t="shared" si="45"/>
        <v>328.64572334289602</v>
      </c>
      <c r="Z57" s="66">
        <f t="shared" si="45"/>
        <v>332.20399665832502</v>
      </c>
      <c r="AA57" s="66">
        <f t="shared" si="45"/>
        <v>326.33760356903099</v>
      </c>
      <c r="AB57" s="66">
        <f t="shared" si="45"/>
        <v>340.03899288177502</v>
      </c>
      <c r="AC57" s="66">
        <f t="shared" si="45"/>
        <v>350.68331336975098</v>
      </c>
      <c r="AD57" s="66">
        <f t="shared" si="45"/>
        <v>354.270134925842</v>
      </c>
      <c r="AE57" s="66">
        <f t="shared" si="45"/>
        <v>359.72489833831798</v>
      </c>
      <c r="AF57" s="66">
        <f t="shared" si="45"/>
        <v>366.94958972930903</v>
      </c>
      <c r="AG57" s="66">
        <f t="shared" si="45"/>
        <v>372.76535224914602</v>
      </c>
      <c r="AH57" s="66">
        <f t="shared" si="45"/>
        <v>378.17043781280501</v>
      </c>
      <c r="AI57" s="78">
        <f t="shared" ref="AI57:AI66" si="46">AH57-T57</f>
        <v>111.17043781280501</v>
      </c>
      <c r="AJ57" s="68"/>
      <c r="AK57" s="51" t="s">
        <v>105</v>
      </c>
      <c r="AL57" s="52">
        <v>216</v>
      </c>
      <c r="AM57" s="52">
        <v>301.99999904632602</v>
      </c>
      <c r="AN57" s="52">
        <v>309.99999618530302</v>
      </c>
      <c r="AO57" s="52">
        <v>288</v>
      </c>
      <c r="AP57" s="52">
        <v>306.71193122863798</v>
      </c>
      <c r="AQ57" s="52">
        <v>288.85629558563198</v>
      </c>
      <c r="AR57" s="52">
        <v>331.780204296112</v>
      </c>
      <c r="AS57" s="52">
        <v>341.69295692443802</v>
      </c>
      <c r="AT57" s="52">
        <v>322.576797962189</v>
      </c>
      <c r="AU57" s="52">
        <v>331.59232997894298</v>
      </c>
      <c r="AV57" s="52">
        <v>315.84775829315203</v>
      </c>
      <c r="AW57" s="52">
        <v>358.93513202667202</v>
      </c>
      <c r="AX57" s="52">
        <v>346.47898006439198</v>
      </c>
      <c r="AY57" s="52">
        <v>334.67217922210699</v>
      </c>
      <c r="AZ57" s="52">
        <v>329.730878829956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272.99999713897699</v>
      </c>
      <c r="U58" s="69">
        <f t="shared" si="45"/>
        <v>263.00000047683699</v>
      </c>
      <c r="V58" s="69">
        <f t="shared" si="45"/>
        <v>284.99999809265103</v>
      </c>
      <c r="W58" s="69">
        <f t="shared" si="45"/>
        <v>299.00000047683699</v>
      </c>
      <c r="X58" s="69">
        <f t="shared" si="45"/>
        <v>290.13867712020902</v>
      </c>
      <c r="Y58" s="69">
        <f t="shared" si="45"/>
        <v>303.74724674224899</v>
      </c>
      <c r="Z58" s="69">
        <f t="shared" si="45"/>
        <v>333.44702339172397</v>
      </c>
      <c r="AA58" s="69">
        <f t="shared" si="45"/>
        <v>337.31770038604702</v>
      </c>
      <c r="AB58" s="69">
        <f t="shared" si="45"/>
        <v>332.27857875823997</v>
      </c>
      <c r="AC58" s="69">
        <f t="shared" si="45"/>
        <v>345.27976989746099</v>
      </c>
      <c r="AD58" s="69">
        <f t="shared" si="45"/>
        <v>355.21937656402599</v>
      </c>
      <c r="AE58" s="69">
        <f t="shared" si="45"/>
        <v>359.01992893219</v>
      </c>
      <c r="AF58" s="69">
        <f t="shared" si="45"/>
        <v>364.34460163116501</v>
      </c>
      <c r="AG58" s="69">
        <f t="shared" si="45"/>
        <v>371.30289554595902</v>
      </c>
      <c r="AH58" s="69">
        <f t="shared" si="45"/>
        <v>377.36990070343001</v>
      </c>
      <c r="AI58" s="79">
        <f t="shared" si="46"/>
        <v>104.36990356445301</v>
      </c>
      <c r="AJ58" s="68"/>
      <c r="AK58" s="51" t="s">
        <v>106</v>
      </c>
      <c r="AL58" s="52">
        <v>255.000000953674</v>
      </c>
      <c r="AM58" s="52">
        <v>215</v>
      </c>
      <c r="AN58" s="52">
        <v>304.00000190734897</v>
      </c>
      <c r="AO58" s="52">
        <v>308</v>
      </c>
      <c r="AP58" s="52">
        <v>287.99509382247902</v>
      </c>
      <c r="AQ58" s="52">
        <v>306.36290073394798</v>
      </c>
      <c r="AR58" s="52">
        <v>289.36180686950701</v>
      </c>
      <c r="AS58" s="52">
        <v>331.46980762481701</v>
      </c>
      <c r="AT58" s="52">
        <v>341.08720302581798</v>
      </c>
      <c r="AU58" s="52">
        <v>322.57777214050299</v>
      </c>
      <c r="AV58" s="52">
        <v>331.49256515502901</v>
      </c>
      <c r="AW58" s="52">
        <v>316.34226989746099</v>
      </c>
      <c r="AX58" s="52">
        <v>358.32905864715599</v>
      </c>
      <c r="AY58" s="52">
        <v>346.39500427246099</v>
      </c>
      <c r="AZ58" s="52">
        <v>335.14886093139597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287.99999570846597</v>
      </c>
      <c r="U59" s="66">
        <f t="shared" si="45"/>
        <v>269.00000143051102</v>
      </c>
      <c r="V59" s="66">
        <f t="shared" si="45"/>
        <v>275.00000190734897</v>
      </c>
      <c r="W59" s="66">
        <f t="shared" si="45"/>
        <v>291</v>
      </c>
      <c r="X59" s="66">
        <f t="shared" si="45"/>
        <v>305.99323701858498</v>
      </c>
      <c r="Y59" s="66">
        <f t="shared" si="45"/>
        <v>297.30138397216803</v>
      </c>
      <c r="Z59" s="66">
        <f t="shared" si="45"/>
        <v>311.86569213867199</v>
      </c>
      <c r="AA59" s="66">
        <f t="shared" si="45"/>
        <v>340.26350402832003</v>
      </c>
      <c r="AB59" s="66">
        <f t="shared" si="45"/>
        <v>343.96519851684599</v>
      </c>
      <c r="AC59" s="66">
        <f t="shared" si="45"/>
        <v>339.65971469879202</v>
      </c>
      <c r="AD59" s="66">
        <f t="shared" si="45"/>
        <v>352.16569995880099</v>
      </c>
      <c r="AE59" s="66">
        <f t="shared" si="45"/>
        <v>361.56251049041703</v>
      </c>
      <c r="AF59" s="66">
        <f t="shared" si="45"/>
        <v>365.525105476379</v>
      </c>
      <c r="AG59" s="66">
        <f t="shared" si="45"/>
        <v>370.77501010894798</v>
      </c>
      <c r="AH59" s="66">
        <f t="shared" si="45"/>
        <v>377.94643878936802</v>
      </c>
      <c r="AI59" s="80">
        <f t="shared" si="46"/>
        <v>89.946443080902043</v>
      </c>
      <c r="AJ59" s="68"/>
      <c r="AK59" s="51" t="s">
        <v>107</v>
      </c>
      <c r="AL59" s="52">
        <v>259.99999856948898</v>
      </c>
      <c r="AM59" s="52">
        <v>255.999999046326</v>
      </c>
      <c r="AN59" s="52">
        <v>220.000001907349</v>
      </c>
      <c r="AO59" s="52">
        <v>304.99999713897699</v>
      </c>
      <c r="AP59" s="52">
        <v>307.000791072845</v>
      </c>
      <c r="AQ59" s="52">
        <v>287.53578042983997</v>
      </c>
      <c r="AR59" s="52">
        <v>305.76320505142201</v>
      </c>
      <c r="AS59" s="52">
        <v>289.61174249649002</v>
      </c>
      <c r="AT59" s="52">
        <v>330.69327354431198</v>
      </c>
      <c r="AU59" s="52">
        <v>340.040771484375</v>
      </c>
      <c r="AV59" s="52">
        <v>322.105443000793</v>
      </c>
      <c r="AW59" s="52">
        <v>330.94166755676298</v>
      </c>
      <c r="AX59" s="52">
        <v>316.34930133819603</v>
      </c>
      <c r="AY59" s="52">
        <v>357.22695922851602</v>
      </c>
      <c r="AZ59" s="52">
        <v>345.970406532288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265.00000095367398</v>
      </c>
      <c r="U60" s="69">
        <f t="shared" si="45"/>
        <v>294.00000047683699</v>
      </c>
      <c r="V60" s="69">
        <f t="shared" si="45"/>
        <v>271.99999618530302</v>
      </c>
      <c r="W60" s="69">
        <f t="shared" si="45"/>
        <v>280.00000095367398</v>
      </c>
      <c r="X60" s="69">
        <f t="shared" si="45"/>
        <v>298.01740503311203</v>
      </c>
      <c r="Y60" s="69">
        <f t="shared" si="45"/>
        <v>312.51517343521101</v>
      </c>
      <c r="Z60" s="69">
        <f t="shared" si="45"/>
        <v>305.10198211669899</v>
      </c>
      <c r="AA60" s="69">
        <f t="shared" si="45"/>
        <v>319.99721384048502</v>
      </c>
      <c r="AB60" s="69">
        <f t="shared" si="45"/>
        <v>346.89956092834501</v>
      </c>
      <c r="AC60" s="69">
        <f t="shared" si="45"/>
        <v>350.52360248565702</v>
      </c>
      <c r="AD60" s="69">
        <f t="shared" si="45"/>
        <v>346.83305931091297</v>
      </c>
      <c r="AE60" s="69">
        <f t="shared" si="45"/>
        <v>358.97512149810802</v>
      </c>
      <c r="AF60" s="69">
        <f t="shared" si="45"/>
        <v>367.91421508789102</v>
      </c>
      <c r="AG60" s="69">
        <f t="shared" si="45"/>
        <v>371.970267295837</v>
      </c>
      <c r="AH60" s="69">
        <f t="shared" si="45"/>
        <v>377.548790931702</v>
      </c>
      <c r="AI60" s="79">
        <f t="shared" si="46"/>
        <v>112.54878997802803</v>
      </c>
      <c r="AJ60" s="68"/>
      <c r="AK60" s="51" t="s">
        <v>108</v>
      </c>
      <c r="AL60" s="52">
        <v>257.99999713897699</v>
      </c>
      <c r="AM60" s="52">
        <v>255.999998092651</v>
      </c>
      <c r="AN60" s="52">
        <v>258.99999952316301</v>
      </c>
      <c r="AO60" s="52">
        <v>215.00000143051099</v>
      </c>
      <c r="AP60" s="52">
        <v>304.09200716018699</v>
      </c>
      <c r="AQ60" s="52">
        <v>306.21542024612398</v>
      </c>
      <c r="AR60" s="52">
        <v>287.52855110168503</v>
      </c>
      <c r="AS60" s="52">
        <v>305.38972854614298</v>
      </c>
      <c r="AT60" s="52">
        <v>290.087201595306</v>
      </c>
      <c r="AU60" s="52">
        <v>330.09754276275601</v>
      </c>
      <c r="AV60" s="52">
        <v>339.28224277496298</v>
      </c>
      <c r="AW60" s="52">
        <v>321.813348770142</v>
      </c>
      <c r="AX60" s="52">
        <v>330.63401699066202</v>
      </c>
      <c r="AY60" s="52">
        <v>316.53514194488503</v>
      </c>
      <c r="AZ60" s="52">
        <v>356.48299694061302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285.99999618530302</v>
      </c>
      <c r="U61" s="66">
        <f t="shared" si="45"/>
        <v>256</v>
      </c>
      <c r="V61" s="66">
        <f t="shared" si="45"/>
        <v>312.99999761581398</v>
      </c>
      <c r="W61" s="66">
        <f t="shared" si="45"/>
        <v>271</v>
      </c>
      <c r="X61" s="66">
        <f t="shared" si="45"/>
        <v>288.006537675858</v>
      </c>
      <c r="Y61" s="66">
        <f t="shared" si="45"/>
        <v>304.78011274337803</v>
      </c>
      <c r="Z61" s="66">
        <f t="shared" si="45"/>
        <v>319.67919158935501</v>
      </c>
      <c r="AA61" s="66">
        <f t="shared" si="45"/>
        <v>313.01788330078102</v>
      </c>
      <c r="AB61" s="66">
        <f t="shared" si="45"/>
        <v>327.77830934524502</v>
      </c>
      <c r="AC61" s="66">
        <f t="shared" si="45"/>
        <v>353.47890186309797</v>
      </c>
      <c r="AD61" s="66">
        <f t="shared" si="45"/>
        <v>357.07295131683401</v>
      </c>
      <c r="AE61" s="66">
        <f t="shared" si="45"/>
        <v>353.89883613586397</v>
      </c>
      <c r="AF61" s="66">
        <f t="shared" si="45"/>
        <v>365.720575332642</v>
      </c>
      <c r="AG61" s="66">
        <f t="shared" si="45"/>
        <v>374.310662269592</v>
      </c>
      <c r="AH61" s="66">
        <f t="shared" si="45"/>
        <v>378.77587318420399</v>
      </c>
      <c r="AI61" s="80">
        <f t="shared" si="46"/>
        <v>92.775876998900969</v>
      </c>
      <c r="AJ61" s="68"/>
      <c r="AK61" s="51" t="s">
        <v>109</v>
      </c>
      <c r="AL61" s="52">
        <v>294.00000095367398</v>
      </c>
      <c r="AM61" s="52">
        <v>254.999999046326</v>
      </c>
      <c r="AN61" s="52">
        <v>262</v>
      </c>
      <c r="AO61" s="52">
        <v>261.00000143051102</v>
      </c>
      <c r="AP61" s="52">
        <v>216.66651082038899</v>
      </c>
      <c r="AQ61" s="52">
        <v>303.49890899658197</v>
      </c>
      <c r="AR61" s="52">
        <v>305.942783355713</v>
      </c>
      <c r="AS61" s="52">
        <v>287.90899515152</v>
      </c>
      <c r="AT61" s="52">
        <v>305.30288219451899</v>
      </c>
      <c r="AU61" s="52">
        <v>290.83644390106201</v>
      </c>
      <c r="AV61" s="52">
        <v>329.79776573181198</v>
      </c>
      <c r="AW61" s="52">
        <v>338.87400913238503</v>
      </c>
      <c r="AX61" s="52">
        <v>321.80700302124001</v>
      </c>
      <c r="AY61" s="52">
        <v>330.644687652588</v>
      </c>
      <c r="AZ61" s="52">
        <v>317.08298492431601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280.99999904632602</v>
      </c>
      <c r="U62" s="69">
        <f t="shared" si="45"/>
        <v>273.99999904632602</v>
      </c>
      <c r="V62" s="69">
        <f t="shared" si="45"/>
        <v>267.99999713897699</v>
      </c>
      <c r="W62" s="69">
        <f t="shared" si="45"/>
        <v>311.99999666214001</v>
      </c>
      <c r="X62" s="69">
        <f t="shared" si="45"/>
        <v>278.64700794219999</v>
      </c>
      <c r="Y62" s="69">
        <f t="shared" si="45"/>
        <v>295.04948043823202</v>
      </c>
      <c r="Z62" s="69">
        <f t="shared" si="45"/>
        <v>311.54185199737498</v>
      </c>
      <c r="AA62" s="69">
        <f t="shared" si="45"/>
        <v>326.471479892731</v>
      </c>
      <c r="AB62" s="69">
        <f t="shared" si="45"/>
        <v>320.23740720748901</v>
      </c>
      <c r="AC62" s="69">
        <f t="shared" si="45"/>
        <v>334.77105855941801</v>
      </c>
      <c r="AD62" s="69">
        <f t="shared" si="45"/>
        <v>359.401804924011</v>
      </c>
      <c r="AE62" s="69">
        <f t="shared" si="45"/>
        <v>363.02852058410599</v>
      </c>
      <c r="AF62" s="69">
        <f t="shared" si="45"/>
        <v>360.28246402740501</v>
      </c>
      <c r="AG62" s="69">
        <f t="shared" si="45"/>
        <v>371.77474689483603</v>
      </c>
      <c r="AH62" s="69">
        <f t="shared" si="45"/>
        <v>380.38970947265602</v>
      </c>
      <c r="AI62" s="79">
        <f t="shared" si="46"/>
        <v>99.389710426329998</v>
      </c>
      <c r="AJ62" s="68"/>
      <c r="AK62" s="51" t="s">
        <v>110</v>
      </c>
      <c r="AL62" s="52">
        <v>256.99999904632602</v>
      </c>
      <c r="AM62" s="52">
        <v>295.00000190734897</v>
      </c>
      <c r="AN62" s="52">
        <v>262</v>
      </c>
      <c r="AO62" s="52">
        <v>257.00000047683699</v>
      </c>
      <c r="AP62" s="52">
        <v>261.54219436645502</v>
      </c>
      <c r="AQ62" s="52">
        <v>218.46658086776699</v>
      </c>
      <c r="AR62" s="52">
        <v>303.43691062927201</v>
      </c>
      <c r="AS62" s="52">
        <v>306.09586143493698</v>
      </c>
      <c r="AT62" s="52">
        <v>288.475733280182</v>
      </c>
      <c r="AU62" s="52">
        <v>305.53562498092703</v>
      </c>
      <c r="AV62" s="52">
        <v>291.87198066711397</v>
      </c>
      <c r="AW62" s="52">
        <v>329.84473514556902</v>
      </c>
      <c r="AX62" s="52">
        <v>338.77649116516102</v>
      </c>
      <c r="AY62" s="52">
        <v>322.13972949981701</v>
      </c>
      <c r="AZ62" s="52">
        <v>331.04085540771501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269.99999666214001</v>
      </c>
      <c r="U63" s="66">
        <f t="shared" si="45"/>
        <v>286</v>
      </c>
      <c r="V63" s="66">
        <f t="shared" si="45"/>
        <v>286.99999618530302</v>
      </c>
      <c r="W63" s="66">
        <f t="shared" si="45"/>
        <v>269.99999904632602</v>
      </c>
      <c r="X63" s="66">
        <f t="shared" si="45"/>
        <v>317.52776813507103</v>
      </c>
      <c r="Y63" s="66">
        <f t="shared" si="45"/>
        <v>286.17461442947399</v>
      </c>
      <c r="Z63" s="66">
        <f t="shared" si="45"/>
        <v>302.75475978851301</v>
      </c>
      <c r="AA63" s="66">
        <f t="shared" si="45"/>
        <v>318.80614280700701</v>
      </c>
      <c r="AB63" s="66">
        <f t="shared" si="45"/>
        <v>333.505821228027</v>
      </c>
      <c r="AC63" s="66">
        <f t="shared" si="45"/>
        <v>327.689812660217</v>
      </c>
      <c r="AD63" s="66">
        <f t="shared" si="45"/>
        <v>341.98584413528403</v>
      </c>
      <c r="AE63" s="66">
        <f t="shared" si="45"/>
        <v>365.736662864685</v>
      </c>
      <c r="AF63" s="66">
        <f t="shared" si="45"/>
        <v>369.39663314819302</v>
      </c>
      <c r="AG63" s="66">
        <f t="shared" si="45"/>
        <v>367.00751209258999</v>
      </c>
      <c r="AH63" s="66">
        <f t="shared" si="45"/>
        <v>378.51178741455101</v>
      </c>
      <c r="AI63" s="80">
        <f t="shared" si="46"/>
        <v>108.511790752411</v>
      </c>
      <c r="AJ63" s="68"/>
      <c r="AK63" s="51" t="s">
        <v>111</v>
      </c>
      <c r="AL63" s="52">
        <v>253.000000953674</v>
      </c>
      <c r="AM63" s="52">
        <v>252.000001907349</v>
      </c>
      <c r="AN63" s="52">
        <v>294.00000190734897</v>
      </c>
      <c r="AO63" s="52">
        <v>260</v>
      </c>
      <c r="AP63" s="52">
        <v>257.62732744216902</v>
      </c>
      <c r="AQ63" s="52">
        <v>262.17827129364002</v>
      </c>
      <c r="AR63" s="52">
        <v>220.393989801407</v>
      </c>
      <c r="AS63" s="52">
        <v>303.58781003951998</v>
      </c>
      <c r="AT63" s="52">
        <v>306.34774494171103</v>
      </c>
      <c r="AU63" s="52">
        <v>289.104999065399</v>
      </c>
      <c r="AV63" s="52">
        <v>305.92849206924399</v>
      </c>
      <c r="AW63" s="52">
        <v>292.898631095886</v>
      </c>
      <c r="AX63" s="52">
        <v>330.01714801788302</v>
      </c>
      <c r="AY63" s="52">
        <v>338.76057052612299</v>
      </c>
      <c r="AZ63" s="52">
        <v>322.72480773925798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278.99999713897699</v>
      </c>
      <c r="U64" s="69">
        <f t="shared" si="45"/>
        <v>272.99999856948898</v>
      </c>
      <c r="V64" s="69">
        <f t="shared" si="45"/>
        <v>288.99999809265103</v>
      </c>
      <c r="W64" s="69">
        <f t="shared" si="45"/>
        <v>295.00000095367398</v>
      </c>
      <c r="X64" s="69">
        <f t="shared" si="45"/>
        <v>276.76945829391502</v>
      </c>
      <c r="Y64" s="69">
        <f t="shared" si="45"/>
        <v>322.48683834075899</v>
      </c>
      <c r="Z64" s="69">
        <f t="shared" si="45"/>
        <v>293.36097526550299</v>
      </c>
      <c r="AA64" s="69">
        <f t="shared" si="45"/>
        <v>309.84769678115799</v>
      </c>
      <c r="AB64" s="69">
        <f t="shared" si="45"/>
        <v>325.33338880538901</v>
      </c>
      <c r="AC64" s="69">
        <f t="shared" si="45"/>
        <v>339.77646160125698</v>
      </c>
      <c r="AD64" s="69">
        <f t="shared" si="45"/>
        <v>334.32638359069801</v>
      </c>
      <c r="AE64" s="69">
        <f t="shared" si="45"/>
        <v>348.39816284179699</v>
      </c>
      <c r="AF64" s="69">
        <f t="shared" si="45"/>
        <v>371.35948944091803</v>
      </c>
      <c r="AG64" s="69">
        <f t="shared" si="45"/>
        <v>375.02350902557401</v>
      </c>
      <c r="AH64" s="69">
        <f t="shared" si="45"/>
        <v>373.20082855224598</v>
      </c>
      <c r="AI64" s="79">
        <f t="shared" si="46"/>
        <v>94.200831413268986</v>
      </c>
      <c r="AJ64" s="68"/>
      <c r="AK64" s="51" t="s">
        <v>112</v>
      </c>
      <c r="AL64" s="52">
        <v>225.99999856948901</v>
      </c>
      <c r="AM64" s="52">
        <v>250.000000953674</v>
      </c>
      <c r="AN64" s="52">
        <v>262.00000190734897</v>
      </c>
      <c r="AO64" s="52">
        <v>290.00000095367398</v>
      </c>
      <c r="AP64" s="52">
        <v>260.08375120162998</v>
      </c>
      <c r="AQ64" s="52">
        <v>257.80153608322098</v>
      </c>
      <c r="AR64" s="52">
        <v>262.63465309143101</v>
      </c>
      <c r="AS64" s="52">
        <v>221.92535495758099</v>
      </c>
      <c r="AT64" s="52">
        <v>303.36813545227102</v>
      </c>
      <c r="AU64" s="52">
        <v>306.21665096282999</v>
      </c>
      <c r="AV64" s="52">
        <v>289.31733179092402</v>
      </c>
      <c r="AW64" s="52">
        <v>305.94978761673002</v>
      </c>
      <c r="AX64" s="52">
        <v>293.42946338653599</v>
      </c>
      <c r="AY64" s="52">
        <v>329.77950191497803</v>
      </c>
      <c r="AZ64" s="52">
        <v>338.46616649627703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282</v>
      </c>
      <c r="U65" s="66">
        <f t="shared" si="45"/>
        <v>281.99999618530302</v>
      </c>
      <c r="V65" s="66">
        <f t="shared" si="45"/>
        <v>277.99999856948898</v>
      </c>
      <c r="W65" s="66">
        <f t="shared" si="45"/>
        <v>298.99999809265103</v>
      </c>
      <c r="X65" s="66">
        <f t="shared" si="45"/>
        <v>300.58860492706299</v>
      </c>
      <c r="Y65" s="66">
        <f t="shared" si="45"/>
        <v>283.161108016968</v>
      </c>
      <c r="Z65" s="66">
        <f t="shared" si="45"/>
        <v>327.86180305481003</v>
      </c>
      <c r="AA65" s="66">
        <f t="shared" si="45"/>
        <v>300.490578651428</v>
      </c>
      <c r="AB65" s="66">
        <f t="shared" si="45"/>
        <v>316.63934850692698</v>
      </c>
      <c r="AC65" s="66">
        <f t="shared" si="45"/>
        <v>331.64547252655001</v>
      </c>
      <c r="AD65" s="66">
        <f t="shared" si="45"/>
        <v>345.82533454895002</v>
      </c>
      <c r="AE65" s="66">
        <f t="shared" si="45"/>
        <v>340.63166952133201</v>
      </c>
      <c r="AF65" s="66">
        <f t="shared" si="45"/>
        <v>354.53804969787598</v>
      </c>
      <c r="AG65" s="66">
        <f t="shared" si="45"/>
        <v>376.839239120483</v>
      </c>
      <c r="AH65" s="66">
        <f t="shared" si="45"/>
        <v>380.71997547149698</v>
      </c>
      <c r="AI65" s="80">
        <f t="shared" si="46"/>
        <v>98.71997547149698</v>
      </c>
      <c r="AJ65" s="68"/>
      <c r="AK65" s="51" t="s">
        <v>113</v>
      </c>
      <c r="AL65" s="52">
        <v>255.999999046326</v>
      </c>
      <c r="AM65" s="52">
        <v>225.999999046326</v>
      </c>
      <c r="AN65" s="52">
        <v>246</v>
      </c>
      <c r="AO65" s="52">
        <v>258.00000476837198</v>
      </c>
      <c r="AP65" s="52">
        <v>289.33477926254301</v>
      </c>
      <c r="AQ65" s="52">
        <v>260.19653606414801</v>
      </c>
      <c r="AR65" s="52">
        <v>258.07666063308699</v>
      </c>
      <c r="AS65" s="52">
        <v>263.14221286773699</v>
      </c>
      <c r="AT65" s="52">
        <v>223.35331368446401</v>
      </c>
      <c r="AU65" s="52">
        <v>303.19638156890898</v>
      </c>
      <c r="AV65" s="52">
        <v>306.08146667480497</v>
      </c>
      <c r="AW65" s="52">
        <v>289.60076522827097</v>
      </c>
      <c r="AX65" s="52">
        <v>305.97556447982799</v>
      </c>
      <c r="AY65" s="52">
        <v>293.86847448348999</v>
      </c>
      <c r="AZ65" s="52">
        <v>329.653758049011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302.00000095367398</v>
      </c>
      <c r="U66" s="71">
        <f t="shared" si="45"/>
        <v>283</v>
      </c>
      <c r="V66" s="71">
        <f t="shared" si="45"/>
        <v>279.99999809265103</v>
      </c>
      <c r="W66" s="71">
        <f t="shared" si="45"/>
        <v>284.99999856948898</v>
      </c>
      <c r="X66" s="71">
        <f t="shared" si="45"/>
        <v>304.30991077423101</v>
      </c>
      <c r="Y66" s="71">
        <f t="shared" si="45"/>
        <v>306.02119112014799</v>
      </c>
      <c r="Z66" s="71">
        <f t="shared" si="45"/>
        <v>289.89759302139299</v>
      </c>
      <c r="AA66" s="71">
        <f t="shared" si="45"/>
        <v>333.44075393676798</v>
      </c>
      <c r="AB66" s="71">
        <f t="shared" si="45"/>
        <v>307.50658226013201</v>
      </c>
      <c r="AC66" s="71">
        <f t="shared" si="45"/>
        <v>323.30234813690203</v>
      </c>
      <c r="AD66" s="71">
        <f t="shared" si="45"/>
        <v>337.85005855560303</v>
      </c>
      <c r="AE66" s="71">
        <f t="shared" si="45"/>
        <v>351.76948451995901</v>
      </c>
      <c r="AF66" s="71">
        <f t="shared" si="45"/>
        <v>346.80980777740501</v>
      </c>
      <c r="AG66" s="71">
        <f t="shared" si="45"/>
        <v>360.55335903167702</v>
      </c>
      <c r="AH66" s="71">
        <f t="shared" si="45"/>
        <v>382.51816082000698</v>
      </c>
      <c r="AI66" s="87">
        <f t="shared" si="46"/>
        <v>80.518159866333008</v>
      </c>
      <c r="AJ66" s="68"/>
      <c r="AK66" s="51" t="s">
        <v>114</v>
      </c>
      <c r="AL66" s="52">
        <v>217.00000286102301</v>
      </c>
      <c r="AM66" s="52">
        <v>252</v>
      </c>
      <c r="AN66" s="52">
        <v>226.000000953674</v>
      </c>
      <c r="AO66" s="52">
        <v>246.000000953674</v>
      </c>
      <c r="AP66" s="52">
        <v>257.60298776626598</v>
      </c>
      <c r="AQ66" s="52">
        <v>288.399128913879</v>
      </c>
      <c r="AR66" s="52">
        <v>260.16926670074503</v>
      </c>
      <c r="AS66" s="52">
        <v>258.16995477676397</v>
      </c>
      <c r="AT66" s="52">
        <v>263.30087327957199</v>
      </c>
      <c r="AU66" s="52">
        <v>224.48392868042001</v>
      </c>
      <c r="AV66" s="52">
        <v>302.67655277252197</v>
      </c>
      <c r="AW66" s="52">
        <v>305.619097232819</v>
      </c>
      <c r="AX66" s="52">
        <v>289.52904176712002</v>
      </c>
      <c r="AY66" s="52">
        <v>305.635898590088</v>
      </c>
      <c r="AZ66" s="52">
        <v>294.062694549561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2792.9999837875366</v>
      </c>
      <c r="U67" s="69">
        <f t="shared" ref="U67:AI67" si="48">SUM(U57:U66)</f>
        <v>2763.9999942779541</v>
      </c>
      <c r="V67" s="69">
        <f t="shared" si="48"/>
        <v>2846.9999828338618</v>
      </c>
      <c r="W67" s="69">
        <f t="shared" si="48"/>
        <v>2885.9999947547908</v>
      </c>
      <c r="X67" s="69">
        <f t="shared" si="48"/>
        <v>2957.7494556903857</v>
      </c>
      <c r="Y67" s="69">
        <f t="shared" si="48"/>
        <v>3039.8828725814824</v>
      </c>
      <c r="Z67" s="69">
        <f t="shared" si="48"/>
        <v>3127.7148690223689</v>
      </c>
      <c r="AA67" s="69">
        <f t="shared" si="48"/>
        <v>3225.9905571937556</v>
      </c>
      <c r="AB67" s="69">
        <f t="shared" si="48"/>
        <v>3294.1831884384146</v>
      </c>
      <c r="AC67" s="69">
        <f t="shared" si="48"/>
        <v>3396.8104557991023</v>
      </c>
      <c r="AD67" s="69">
        <f t="shared" si="48"/>
        <v>3484.9506478309622</v>
      </c>
      <c r="AE67" s="69">
        <f t="shared" si="48"/>
        <v>3562.7457957267757</v>
      </c>
      <c r="AF67" s="69">
        <f t="shared" si="48"/>
        <v>3632.840531349183</v>
      </c>
      <c r="AG67" s="69">
        <f t="shared" si="48"/>
        <v>3712.3225536346417</v>
      </c>
      <c r="AH67" s="69">
        <f t="shared" si="48"/>
        <v>3785.1519031524658</v>
      </c>
      <c r="AI67" s="69">
        <f t="shared" si="48"/>
        <v>992.15191936492897</v>
      </c>
      <c r="AJ67" s="76"/>
      <c r="AK67" s="51" t="s">
        <v>115</v>
      </c>
      <c r="AL67" s="52">
        <v>238.99999856948901</v>
      </c>
      <c r="AM67" s="52">
        <v>215</v>
      </c>
      <c r="AN67" s="52">
        <v>254.99999713897699</v>
      </c>
      <c r="AO67" s="52">
        <v>220.999999046326</v>
      </c>
      <c r="AP67" s="52">
        <v>245.31997394561799</v>
      </c>
      <c r="AQ67" s="52">
        <v>256.72671699523897</v>
      </c>
      <c r="AR67" s="52">
        <v>287.07114982604998</v>
      </c>
      <c r="AS67" s="52">
        <v>259.66503429412802</v>
      </c>
      <c r="AT67" s="52">
        <v>257.81012582778902</v>
      </c>
      <c r="AU67" s="52">
        <v>262.92964792251598</v>
      </c>
      <c r="AV67" s="52">
        <v>225.120176792145</v>
      </c>
      <c r="AW67" s="52">
        <v>301.61709499359102</v>
      </c>
      <c r="AX67" s="52">
        <v>304.591474533081</v>
      </c>
      <c r="AY67" s="52">
        <v>288.89442777633701</v>
      </c>
      <c r="AZ67" s="52">
        <v>304.84191513061501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314.99999809265103</v>
      </c>
      <c r="U68" s="88">
        <f t="shared" ref="U68:AH77" si="49">AM44</f>
        <v>306</v>
      </c>
      <c r="V68" s="88">
        <f t="shared" si="49"/>
        <v>288.00000190734897</v>
      </c>
      <c r="W68" s="88">
        <f t="shared" si="49"/>
        <v>289</v>
      </c>
      <c r="X68" s="88">
        <f t="shared" si="49"/>
        <v>290.92549562454201</v>
      </c>
      <c r="Y68" s="88">
        <f t="shared" si="49"/>
        <v>309.76107788085898</v>
      </c>
      <c r="Z68" s="88">
        <f t="shared" si="49"/>
        <v>312.09564876556402</v>
      </c>
      <c r="AA68" s="88">
        <f t="shared" si="49"/>
        <v>296.95370292663603</v>
      </c>
      <c r="AB68" s="88">
        <f t="shared" si="49"/>
        <v>339.22482585906999</v>
      </c>
      <c r="AC68" s="88">
        <f t="shared" si="49"/>
        <v>314.67163848876999</v>
      </c>
      <c r="AD68" s="88">
        <f t="shared" si="49"/>
        <v>330.12096261978098</v>
      </c>
      <c r="AE68" s="88">
        <f t="shared" si="49"/>
        <v>344.23475360870401</v>
      </c>
      <c r="AF68" s="88">
        <f t="shared" si="49"/>
        <v>357.89146471023599</v>
      </c>
      <c r="AG68" s="88">
        <f t="shared" si="49"/>
        <v>353.16174030304001</v>
      </c>
      <c r="AH68" s="89">
        <f t="shared" si="49"/>
        <v>366.98712921142601</v>
      </c>
      <c r="AI68" s="90">
        <f t="shared" ref="AI68:AI77" si="50">AH68-T68</f>
        <v>51.987131118774982</v>
      </c>
      <c r="AJ68" s="68"/>
      <c r="AK68" s="51" t="s">
        <v>116</v>
      </c>
      <c r="AL68" s="52">
        <v>190.999999046326</v>
      </c>
      <c r="AM68" s="52">
        <v>238.99999761581401</v>
      </c>
      <c r="AN68" s="52">
        <v>211.000000953674</v>
      </c>
      <c r="AO68" s="52">
        <v>253</v>
      </c>
      <c r="AP68" s="52">
        <v>220.10427093505899</v>
      </c>
      <c r="AQ68" s="52">
        <v>244.00868511199999</v>
      </c>
      <c r="AR68" s="52">
        <v>255.30956172943101</v>
      </c>
      <c r="AS68" s="52">
        <v>285.14795780181902</v>
      </c>
      <c r="AT68" s="52">
        <v>258.50470018386801</v>
      </c>
      <c r="AU68" s="52">
        <v>256.82614994049101</v>
      </c>
      <c r="AV68" s="52">
        <v>261.83193540573097</v>
      </c>
      <c r="AW68" s="52">
        <v>225.01226520538299</v>
      </c>
      <c r="AX68" s="52">
        <v>299.852422714233</v>
      </c>
      <c r="AY68" s="52">
        <v>302.84275627136202</v>
      </c>
      <c r="AZ68" s="52">
        <v>287.63254547119101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339.00000190734897</v>
      </c>
      <c r="U69" s="69">
        <f t="shared" si="49"/>
        <v>313.99999809265103</v>
      </c>
      <c r="V69" s="69">
        <f t="shared" si="49"/>
        <v>302.00000190734897</v>
      </c>
      <c r="W69" s="69">
        <f t="shared" si="49"/>
        <v>289.99999904632602</v>
      </c>
      <c r="X69" s="69">
        <f t="shared" si="49"/>
        <v>294.66545629501297</v>
      </c>
      <c r="Y69" s="69">
        <f t="shared" si="49"/>
        <v>296.655821323395</v>
      </c>
      <c r="Z69" s="69">
        <f t="shared" si="49"/>
        <v>315.53714895248402</v>
      </c>
      <c r="AA69" s="69">
        <f t="shared" si="49"/>
        <v>318.23247003555298</v>
      </c>
      <c r="AB69" s="69">
        <f t="shared" si="49"/>
        <v>303.72809791564902</v>
      </c>
      <c r="AC69" s="69">
        <f t="shared" si="49"/>
        <v>344.87323522567698</v>
      </c>
      <c r="AD69" s="69">
        <f t="shared" si="49"/>
        <v>321.508354187012</v>
      </c>
      <c r="AE69" s="69">
        <f t="shared" si="49"/>
        <v>336.675355911255</v>
      </c>
      <c r="AF69" s="69">
        <f t="shared" si="49"/>
        <v>350.36527633666998</v>
      </c>
      <c r="AG69" s="69">
        <f t="shared" si="49"/>
        <v>363.76775074005099</v>
      </c>
      <c r="AH69" s="91">
        <f t="shared" si="49"/>
        <v>359.481360912323</v>
      </c>
      <c r="AI69" s="92">
        <f t="shared" si="50"/>
        <v>20.481359004974024</v>
      </c>
      <c r="AJ69" s="68"/>
      <c r="AK69" s="51" t="s">
        <v>117</v>
      </c>
      <c r="AL69" s="52">
        <v>225.000000953674</v>
      </c>
      <c r="AM69" s="52">
        <v>192.00000047683699</v>
      </c>
      <c r="AN69" s="52">
        <v>238.00000047683699</v>
      </c>
      <c r="AO69" s="52">
        <v>211.00000047683699</v>
      </c>
      <c r="AP69" s="52">
        <v>250.93081283569299</v>
      </c>
      <c r="AQ69" s="52">
        <v>218.96163010597201</v>
      </c>
      <c r="AR69" s="52">
        <v>242.542830944061</v>
      </c>
      <c r="AS69" s="52">
        <v>253.62160539627101</v>
      </c>
      <c r="AT69" s="52">
        <v>283.02728843688999</v>
      </c>
      <c r="AU69" s="52">
        <v>257.11113500595098</v>
      </c>
      <c r="AV69" s="52">
        <v>255.620662212372</v>
      </c>
      <c r="AW69" s="52">
        <v>260.424586296082</v>
      </c>
      <c r="AX69" s="52">
        <v>224.551152229309</v>
      </c>
      <c r="AY69" s="52">
        <v>297.85330104827898</v>
      </c>
      <c r="AZ69" s="52">
        <v>300.91379690170299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358.99999618530302</v>
      </c>
      <c r="U70" s="66">
        <f t="shared" si="49"/>
        <v>339.00000286102301</v>
      </c>
      <c r="V70" s="66">
        <f t="shared" si="49"/>
        <v>316.99999809265103</v>
      </c>
      <c r="W70" s="66">
        <f t="shared" si="49"/>
        <v>309</v>
      </c>
      <c r="X70" s="66">
        <f t="shared" si="49"/>
        <v>295.03631973266602</v>
      </c>
      <c r="Y70" s="66">
        <f t="shared" si="49"/>
        <v>299.49764966964699</v>
      </c>
      <c r="Z70" s="66">
        <f t="shared" si="49"/>
        <v>302.064522266388</v>
      </c>
      <c r="AA70" s="66">
        <f t="shared" si="49"/>
        <v>320.70738983154303</v>
      </c>
      <c r="AB70" s="66">
        <f t="shared" si="49"/>
        <v>323.56722879409801</v>
      </c>
      <c r="AC70" s="66">
        <f t="shared" si="49"/>
        <v>309.59444189071701</v>
      </c>
      <c r="AD70" s="66">
        <f t="shared" si="49"/>
        <v>349.71616268157999</v>
      </c>
      <c r="AE70" s="66">
        <f t="shared" si="49"/>
        <v>327.35400867462198</v>
      </c>
      <c r="AF70" s="66">
        <f t="shared" si="49"/>
        <v>342.25461959838901</v>
      </c>
      <c r="AG70" s="66">
        <f t="shared" si="49"/>
        <v>355.57957458496099</v>
      </c>
      <c r="AH70" s="93">
        <f t="shared" si="49"/>
        <v>368.93865680694603</v>
      </c>
      <c r="AI70" s="94">
        <f t="shared" si="50"/>
        <v>9.9386606216430096</v>
      </c>
      <c r="AJ70" s="68"/>
      <c r="AK70" s="51" t="s">
        <v>118</v>
      </c>
      <c r="AL70" s="52">
        <v>241.99999856948901</v>
      </c>
      <c r="AM70" s="52">
        <v>224.00000286102301</v>
      </c>
      <c r="AN70" s="52">
        <v>192.99999952316301</v>
      </c>
      <c r="AO70" s="52">
        <v>233</v>
      </c>
      <c r="AP70" s="52">
        <v>210.15836238861101</v>
      </c>
      <c r="AQ70" s="52">
        <v>249.124620914459</v>
      </c>
      <c r="AR70" s="52">
        <v>218.25302791595499</v>
      </c>
      <c r="AS70" s="52">
        <v>241.414833068848</v>
      </c>
      <c r="AT70" s="52">
        <v>252.24603223800699</v>
      </c>
      <c r="AU70" s="52">
        <v>281.306011199951</v>
      </c>
      <c r="AV70" s="52">
        <v>256.06723308563198</v>
      </c>
      <c r="AW70" s="52">
        <v>254.80141830444299</v>
      </c>
      <c r="AX70" s="52">
        <v>259.33333396911598</v>
      </c>
      <c r="AY70" s="52">
        <v>224.38954591751099</v>
      </c>
      <c r="AZ70" s="52">
        <v>296.34746599197399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303.99999809265103</v>
      </c>
      <c r="U71" s="69">
        <f t="shared" si="49"/>
        <v>353.99999523162802</v>
      </c>
      <c r="V71" s="69">
        <f t="shared" si="49"/>
        <v>344.00000286102301</v>
      </c>
      <c r="W71" s="69">
        <f t="shared" si="49"/>
        <v>320.00000381469698</v>
      </c>
      <c r="X71" s="69">
        <f t="shared" si="49"/>
        <v>312.00462055206299</v>
      </c>
      <c r="Y71" s="69">
        <f t="shared" si="49"/>
        <v>298.77862834930397</v>
      </c>
      <c r="Z71" s="69">
        <f t="shared" si="49"/>
        <v>303.46105623245199</v>
      </c>
      <c r="AA71" s="69">
        <f t="shared" si="49"/>
        <v>306.36361169815098</v>
      </c>
      <c r="AB71" s="69">
        <f t="shared" si="49"/>
        <v>324.57823228836099</v>
      </c>
      <c r="AC71" s="69">
        <f t="shared" si="49"/>
        <v>327.570375442505</v>
      </c>
      <c r="AD71" s="69">
        <f t="shared" si="49"/>
        <v>314.07253026962297</v>
      </c>
      <c r="AE71" s="69">
        <f t="shared" si="49"/>
        <v>353.23016119003302</v>
      </c>
      <c r="AF71" s="69">
        <f t="shared" si="49"/>
        <v>331.73967266082798</v>
      </c>
      <c r="AG71" s="69">
        <f t="shared" si="49"/>
        <v>346.36394405365002</v>
      </c>
      <c r="AH71" s="91">
        <f t="shared" si="49"/>
        <v>359.51008367538498</v>
      </c>
      <c r="AI71" s="92">
        <f t="shared" si="50"/>
        <v>55.51008558273395</v>
      </c>
      <c r="AJ71" s="68"/>
      <c r="AK71" s="51" t="s">
        <v>119</v>
      </c>
      <c r="AL71" s="52">
        <v>234.99999666214001</v>
      </c>
      <c r="AM71" s="52">
        <v>245.999999046326</v>
      </c>
      <c r="AN71" s="52">
        <v>222.000000953674</v>
      </c>
      <c r="AO71" s="52">
        <v>191.99999761581401</v>
      </c>
      <c r="AP71" s="52">
        <v>231.97173833847</v>
      </c>
      <c r="AQ71" s="52">
        <v>209.635297298431</v>
      </c>
      <c r="AR71" s="52">
        <v>247.84668874740601</v>
      </c>
      <c r="AS71" s="52">
        <v>217.987857818604</v>
      </c>
      <c r="AT71" s="52">
        <v>240.70549058914199</v>
      </c>
      <c r="AU71" s="52">
        <v>251.371467590332</v>
      </c>
      <c r="AV71" s="52">
        <v>280.02561473846401</v>
      </c>
      <c r="AW71" s="52">
        <v>255.465291023254</v>
      </c>
      <c r="AX71" s="52">
        <v>254.406938076019</v>
      </c>
      <c r="AY71" s="52">
        <v>258.717413902283</v>
      </c>
      <c r="AZ71" s="52">
        <v>224.71310424804699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336.99999809265103</v>
      </c>
      <c r="U72" s="66">
        <f t="shared" si="49"/>
        <v>306.99999809265103</v>
      </c>
      <c r="V72" s="66">
        <f t="shared" si="49"/>
        <v>358.99999618530302</v>
      </c>
      <c r="W72" s="66">
        <f t="shared" si="49"/>
        <v>340.00000190734897</v>
      </c>
      <c r="X72" s="66">
        <f t="shared" si="49"/>
        <v>322.366527080536</v>
      </c>
      <c r="Y72" s="66">
        <f t="shared" si="49"/>
        <v>314.53574705123901</v>
      </c>
      <c r="Z72" s="66">
        <f t="shared" si="49"/>
        <v>302.279224872589</v>
      </c>
      <c r="AA72" s="66">
        <f t="shared" si="49"/>
        <v>307.04054641723599</v>
      </c>
      <c r="AB72" s="66">
        <f t="shared" si="49"/>
        <v>310.106241226196</v>
      </c>
      <c r="AC72" s="66">
        <f t="shared" si="49"/>
        <v>327.88380813598599</v>
      </c>
      <c r="AD72" s="66">
        <f t="shared" si="49"/>
        <v>331.00433111190802</v>
      </c>
      <c r="AE72" s="66">
        <f t="shared" si="49"/>
        <v>317.96584653854399</v>
      </c>
      <c r="AF72" s="66">
        <f t="shared" si="49"/>
        <v>356.183274269104</v>
      </c>
      <c r="AG72" s="66">
        <f t="shared" si="49"/>
        <v>335.47890663147001</v>
      </c>
      <c r="AH72" s="93">
        <f t="shared" si="49"/>
        <v>349.97794198989902</v>
      </c>
      <c r="AI72" s="94">
        <f t="shared" si="50"/>
        <v>12.977943897247997</v>
      </c>
      <c r="AJ72" s="68"/>
      <c r="AK72" s="51" t="s">
        <v>120</v>
      </c>
      <c r="AL72" s="52">
        <v>252.99999618530299</v>
      </c>
      <c r="AM72" s="52">
        <v>230.99999713897699</v>
      </c>
      <c r="AN72" s="52">
        <v>240.999999046326</v>
      </c>
      <c r="AO72" s="52">
        <v>216.999999046326</v>
      </c>
      <c r="AP72" s="52">
        <v>191.66107559204099</v>
      </c>
      <c r="AQ72" s="52">
        <v>230.992186546326</v>
      </c>
      <c r="AR72" s="52">
        <v>209.28285074234</v>
      </c>
      <c r="AS72" s="52">
        <v>246.727327823639</v>
      </c>
      <c r="AT72" s="52">
        <v>217.78863573074301</v>
      </c>
      <c r="AU72" s="52">
        <v>240.086946964264</v>
      </c>
      <c r="AV72" s="52">
        <v>250.62631368637099</v>
      </c>
      <c r="AW72" s="52">
        <v>278.86695814132702</v>
      </c>
      <c r="AX72" s="52">
        <v>254.923212051392</v>
      </c>
      <c r="AY72" s="52">
        <v>254.06805419921901</v>
      </c>
      <c r="AZ72" s="52">
        <v>258.28092336654697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314.00000095367398</v>
      </c>
      <c r="U73" s="69">
        <f t="shared" si="49"/>
        <v>333.99999809265103</v>
      </c>
      <c r="V73" s="69">
        <f t="shared" si="49"/>
        <v>308.00000095367398</v>
      </c>
      <c r="W73" s="69">
        <f t="shared" si="49"/>
        <v>359.99999809265103</v>
      </c>
      <c r="X73" s="69">
        <f t="shared" si="49"/>
        <v>341.32581901550299</v>
      </c>
      <c r="Y73" s="69">
        <f t="shared" si="49"/>
        <v>324.405961513519</v>
      </c>
      <c r="Z73" s="69">
        <f t="shared" si="49"/>
        <v>317.10415935516397</v>
      </c>
      <c r="AA73" s="69">
        <f t="shared" si="49"/>
        <v>305.53707313537598</v>
      </c>
      <c r="AB73" s="69">
        <f t="shared" si="49"/>
        <v>310.25773572921798</v>
      </c>
      <c r="AC73" s="69">
        <f t="shared" si="49"/>
        <v>313.485652446747</v>
      </c>
      <c r="AD73" s="69">
        <f t="shared" si="49"/>
        <v>330.85675334930397</v>
      </c>
      <c r="AE73" s="69">
        <f t="shared" si="49"/>
        <v>334.04084920883201</v>
      </c>
      <c r="AF73" s="69">
        <f t="shared" si="49"/>
        <v>321.45273208618198</v>
      </c>
      <c r="AG73" s="69">
        <f t="shared" si="49"/>
        <v>358.76202583313</v>
      </c>
      <c r="AH73" s="91">
        <f t="shared" si="49"/>
        <v>338.95383739471401</v>
      </c>
      <c r="AI73" s="92">
        <f t="shared" si="50"/>
        <v>24.953836441040039</v>
      </c>
      <c r="AJ73" s="68"/>
      <c r="AK73" s="51" t="s">
        <v>121</v>
      </c>
      <c r="AL73" s="52">
        <v>235</v>
      </c>
      <c r="AM73" s="52">
        <v>254.999999046326</v>
      </c>
      <c r="AN73" s="52">
        <v>230.999995708466</v>
      </c>
      <c r="AO73" s="52">
        <v>239</v>
      </c>
      <c r="AP73" s="52">
        <v>215.98536062240601</v>
      </c>
      <c r="AQ73" s="52">
        <v>191.10853815078701</v>
      </c>
      <c r="AR73" s="52">
        <v>229.945342540741</v>
      </c>
      <c r="AS73" s="52">
        <v>208.76550102233901</v>
      </c>
      <c r="AT73" s="52">
        <v>245.47220945358299</v>
      </c>
      <c r="AU73" s="52">
        <v>217.35869741439799</v>
      </c>
      <c r="AV73" s="52">
        <v>239.281763076782</v>
      </c>
      <c r="AW73" s="52">
        <v>249.715650081635</v>
      </c>
      <c r="AX73" s="52">
        <v>277.54478645324701</v>
      </c>
      <c r="AY73" s="52">
        <v>254.204627037048</v>
      </c>
      <c r="AZ73" s="52">
        <v>253.57060861587499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337.99999427795399</v>
      </c>
      <c r="U74" s="66">
        <f t="shared" si="49"/>
        <v>312.00000190734897</v>
      </c>
      <c r="V74" s="66">
        <f t="shared" si="49"/>
        <v>331.00000095367398</v>
      </c>
      <c r="W74" s="66">
        <f t="shared" si="49"/>
        <v>309.00000095367398</v>
      </c>
      <c r="X74" s="66">
        <f t="shared" si="49"/>
        <v>360.54586505889898</v>
      </c>
      <c r="Y74" s="66">
        <f t="shared" si="49"/>
        <v>342.77789115905802</v>
      </c>
      <c r="Z74" s="66">
        <f t="shared" si="49"/>
        <v>326.85064029693598</v>
      </c>
      <c r="AA74" s="66">
        <f t="shared" si="49"/>
        <v>319.96418714523298</v>
      </c>
      <c r="AB74" s="66">
        <f t="shared" si="49"/>
        <v>308.83074378967302</v>
      </c>
      <c r="AC74" s="66">
        <f t="shared" si="49"/>
        <v>313.55993032455399</v>
      </c>
      <c r="AD74" s="66">
        <f t="shared" si="49"/>
        <v>316.90053749084501</v>
      </c>
      <c r="AE74" s="66">
        <f t="shared" si="49"/>
        <v>333.92691087722801</v>
      </c>
      <c r="AF74" s="66">
        <f t="shared" si="49"/>
        <v>337.11436939239502</v>
      </c>
      <c r="AG74" s="66">
        <f t="shared" si="49"/>
        <v>325.00172042846702</v>
      </c>
      <c r="AH74" s="93">
        <f t="shared" si="49"/>
        <v>361.55554294586199</v>
      </c>
      <c r="AI74" s="94">
        <f t="shared" si="50"/>
        <v>23.555548667907999</v>
      </c>
      <c r="AJ74" s="68"/>
      <c r="AK74" s="51" t="s">
        <v>122</v>
      </c>
      <c r="AL74" s="52">
        <v>222.999999046326</v>
      </c>
      <c r="AM74" s="52">
        <v>228</v>
      </c>
      <c r="AN74" s="52">
        <v>259.99999618530302</v>
      </c>
      <c r="AO74" s="52">
        <v>224.99999618530299</v>
      </c>
      <c r="AP74" s="52">
        <v>236.90633988380401</v>
      </c>
      <c r="AQ74" s="52">
        <v>214.478394985199</v>
      </c>
      <c r="AR74" s="52">
        <v>190.17958784103399</v>
      </c>
      <c r="AS74" s="52">
        <v>228.410014152527</v>
      </c>
      <c r="AT74" s="52">
        <v>207.79659414291399</v>
      </c>
      <c r="AU74" s="52">
        <v>243.71934556961099</v>
      </c>
      <c r="AV74" s="52">
        <v>216.348642587662</v>
      </c>
      <c r="AW74" s="52">
        <v>237.96532297134399</v>
      </c>
      <c r="AX74" s="52">
        <v>248.23907470703099</v>
      </c>
      <c r="AY74" s="52">
        <v>275.76688194274902</v>
      </c>
      <c r="AZ74" s="52">
        <v>252.97306871414199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328.00000286102301</v>
      </c>
      <c r="U75" s="69">
        <f t="shared" si="49"/>
        <v>341.99999809265103</v>
      </c>
      <c r="V75" s="69">
        <f t="shared" si="49"/>
        <v>315.99999618530302</v>
      </c>
      <c r="W75" s="69">
        <f t="shared" si="49"/>
        <v>331</v>
      </c>
      <c r="X75" s="69">
        <f t="shared" si="49"/>
        <v>310.35094738006597</v>
      </c>
      <c r="Y75" s="69">
        <f t="shared" si="49"/>
        <v>360.61634778976401</v>
      </c>
      <c r="Z75" s="69">
        <f t="shared" si="49"/>
        <v>343.99768829345697</v>
      </c>
      <c r="AA75" s="69">
        <f t="shared" si="49"/>
        <v>328.86350727081299</v>
      </c>
      <c r="AB75" s="69">
        <f t="shared" si="49"/>
        <v>322.22002077102701</v>
      </c>
      <c r="AC75" s="69">
        <f t="shared" si="49"/>
        <v>311.43700504303001</v>
      </c>
      <c r="AD75" s="69">
        <f t="shared" si="49"/>
        <v>316.183465957642</v>
      </c>
      <c r="AE75" s="69">
        <f t="shared" si="49"/>
        <v>319.60371160507202</v>
      </c>
      <c r="AF75" s="69">
        <f t="shared" si="49"/>
        <v>336.317998886108</v>
      </c>
      <c r="AG75" s="69">
        <f t="shared" si="49"/>
        <v>339.42936849594099</v>
      </c>
      <c r="AH75" s="91">
        <f t="shared" si="49"/>
        <v>327.95814418792702</v>
      </c>
      <c r="AI75" s="92">
        <f t="shared" si="50"/>
        <v>-4.1858673095987342E-2</v>
      </c>
      <c r="AJ75" s="68"/>
      <c r="AK75" s="51" t="s">
        <v>123</v>
      </c>
      <c r="AL75" s="52">
        <v>204</v>
      </c>
      <c r="AM75" s="52">
        <v>220.00000286102301</v>
      </c>
      <c r="AN75" s="52">
        <v>227</v>
      </c>
      <c r="AO75" s="52">
        <v>252.99999713897699</v>
      </c>
      <c r="AP75" s="52">
        <v>222.49863862991299</v>
      </c>
      <c r="AQ75" s="52">
        <v>234.19998812675499</v>
      </c>
      <c r="AR75" s="52">
        <v>212.41909313201899</v>
      </c>
      <c r="AS75" s="52">
        <v>188.66925096511801</v>
      </c>
      <c r="AT75" s="52">
        <v>226.24903893470801</v>
      </c>
      <c r="AU75" s="52">
        <v>206.22084236145</v>
      </c>
      <c r="AV75" s="52">
        <v>241.32358694076501</v>
      </c>
      <c r="AW75" s="52">
        <v>214.67113924026501</v>
      </c>
      <c r="AX75" s="52">
        <v>236.00887823104901</v>
      </c>
      <c r="AY75" s="52">
        <v>246.116407871246</v>
      </c>
      <c r="AZ75" s="52">
        <v>273.392374038696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290.99999809265103</v>
      </c>
      <c r="U76" s="66">
        <f t="shared" si="49"/>
        <v>328</v>
      </c>
      <c r="V76" s="66">
        <f t="shared" si="49"/>
        <v>339.99999809265103</v>
      </c>
      <c r="W76" s="66">
        <f t="shared" si="49"/>
        <v>322.00000095367398</v>
      </c>
      <c r="X76" s="66">
        <f t="shared" si="49"/>
        <v>331.22951269149797</v>
      </c>
      <c r="Y76" s="66">
        <f t="shared" si="49"/>
        <v>311.28339862823498</v>
      </c>
      <c r="Z76" s="66">
        <f t="shared" si="49"/>
        <v>360.55164718627901</v>
      </c>
      <c r="AA76" s="66">
        <f t="shared" si="49"/>
        <v>344.90502643585199</v>
      </c>
      <c r="AB76" s="66">
        <f t="shared" si="49"/>
        <v>330.36098814010597</v>
      </c>
      <c r="AC76" s="66">
        <f t="shared" si="49"/>
        <v>323.96586942672701</v>
      </c>
      <c r="AD76" s="66">
        <f t="shared" si="49"/>
        <v>313.48916006088302</v>
      </c>
      <c r="AE76" s="66">
        <f t="shared" si="49"/>
        <v>318.25165414810198</v>
      </c>
      <c r="AF76" s="66">
        <f t="shared" si="49"/>
        <v>321.72341108322098</v>
      </c>
      <c r="AG76" s="66">
        <f t="shared" si="49"/>
        <v>338.13271188736002</v>
      </c>
      <c r="AH76" s="93">
        <f t="shared" si="49"/>
        <v>341.28517389297502</v>
      </c>
      <c r="AI76" s="94">
        <f t="shared" si="50"/>
        <v>50.285175800323998</v>
      </c>
      <c r="AJ76" s="68"/>
      <c r="AK76" s="51" t="s">
        <v>124</v>
      </c>
      <c r="AL76" s="52">
        <v>187.00000166893</v>
      </c>
      <c r="AM76" s="52">
        <v>202</v>
      </c>
      <c r="AN76" s="52">
        <v>215.999999046326</v>
      </c>
      <c r="AO76" s="52">
        <v>227.000000953674</v>
      </c>
      <c r="AP76" s="52">
        <v>248.99480319023101</v>
      </c>
      <c r="AQ76" s="52">
        <v>219.32449722289999</v>
      </c>
      <c r="AR76" s="52">
        <v>230.876054525375</v>
      </c>
      <c r="AS76" s="52">
        <v>209.70764064788801</v>
      </c>
      <c r="AT76" s="52">
        <v>186.58234691619899</v>
      </c>
      <c r="AU76" s="52">
        <v>223.41452646255499</v>
      </c>
      <c r="AV76" s="52">
        <v>204.00247812271101</v>
      </c>
      <c r="AW76" s="52">
        <v>238.240548610687</v>
      </c>
      <c r="AX76" s="52">
        <v>212.30535745620699</v>
      </c>
      <c r="AY76" s="52">
        <v>233.37443494796801</v>
      </c>
      <c r="AZ76" s="52">
        <v>243.34206438064601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301.99999713897699</v>
      </c>
      <c r="U77" s="71">
        <f t="shared" si="49"/>
        <v>289.99999809265103</v>
      </c>
      <c r="V77" s="71">
        <f t="shared" si="49"/>
        <v>326.00000190734897</v>
      </c>
      <c r="W77" s="71">
        <f t="shared" si="49"/>
        <v>344.00000095367398</v>
      </c>
      <c r="X77" s="71">
        <f t="shared" si="49"/>
        <v>322.224784374237</v>
      </c>
      <c r="Y77" s="71">
        <f t="shared" si="49"/>
        <v>331.30194377899198</v>
      </c>
      <c r="Z77" s="71">
        <f t="shared" si="49"/>
        <v>312.39407730102499</v>
      </c>
      <c r="AA77" s="71">
        <f t="shared" si="49"/>
        <v>360.50601243972801</v>
      </c>
      <c r="AB77" s="71">
        <f t="shared" si="49"/>
        <v>345.64839839935303</v>
      </c>
      <c r="AC77" s="71">
        <f t="shared" si="49"/>
        <v>331.67088127136202</v>
      </c>
      <c r="AD77" s="71">
        <f t="shared" si="49"/>
        <v>325.54254770278902</v>
      </c>
      <c r="AE77" s="71">
        <f t="shared" si="49"/>
        <v>315.43082571029697</v>
      </c>
      <c r="AF77" s="71">
        <f t="shared" si="49"/>
        <v>320.15691423416098</v>
      </c>
      <c r="AG77" s="71">
        <f t="shared" si="49"/>
        <v>323.6676030159</v>
      </c>
      <c r="AH77" s="72">
        <f t="shared" si="49"/>
        <v>339.90569353103598</v>
      </c>
      <c r="AI77" s="95">
        <f t="shared" si="50"/>
        <v>37.905696392058985</v>
      </c>
      <c r="AJ77" s="68"/>
      <c r="AK77" s="51" t="s">
        <v>125</v>
      </c>
      <c r="AL77" s="52">
        <v>163.99999666214001</v>
      </c>
      <c r="AM77" s="52">
        <v>183.99999928474401</v>
      </c>
      <c r="AN77" s="52">
        <v>200</v>
      </c>
      <c r="AO77" s="52">
        <v>212</v>
      </c>
      <c r="AP77" s="52">
        <v>222.89164924621599</v>
      </c>
      <c r="AQ77" s="52">
        <v>244.347108602524</v>
      </c>
      <c r="AR77" s="52">
        <v>215.64973163604699</v>
      </c>
      <c r="AS77" s="52">
        <v>226.97876310348499</v>
      </c>
      <c r="AT77" s="52">
        <v>206.43471813201899</v>
      </c>
      <c r="AU77" s="52">
        <v>184.030831813812</v>
      </c>
      <c r="AV77" s="52">
        <v>219.97053408622699</v>
      </c>
      <c r="AW77" s="52">
        <v>201.22076320648199</v>
      </c>
      <c r="AX77" s="52">
        <v>234.530421733856</v>
      </c>
      <c r="AY77" s="52">
        <v>209.4000685215</v>
      </c>
      <c r="AZ77" s="52">
        <v>230.14820098876999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3226.9999856948839</v>
      </c>
      <c r="U78" s="69">
        <f t="shared" ref="U78:AI78" si="52">SUM(U68:U77)</f>
        <v>3225.999990463255</v>
      </c>
      <c r="V78" s="69">
        <f t="shared" si="52"/>
        <v>3230.9999990463261</v>
      </c>
      <c r="W78" s="69">
        <f t="shared" si="52"/>
        <v>3214.0000057220445</v>
      </c>
      <c r="X78" s="69">
        <f t="shared" si="52"/>
        <v>3180.6753478050227</v>
      </c>
      <c r="Y78" s="69">
        <f t="shared" si="52"/>
        <v>3189.614467144012</v>
      </c>
      <c r="Z78" s="69">
        <f t="shared" si="52"/>
        <v>3196.335813522338</v>
      </c>
      <c r="AA78" s="69">
        <f t="shared" si="52"/>
        <v>3209.0735273361206</v>
      </c>
      <c r="AB78" s="69">
        <f t="shared" si="52"/>
        <v>3218.5225129127512</v>
      </c>
      <c r="AC78" s="69">
        <f t="shared" si="52"/>
        <v>3218.7128376960745</v>
      </c>
      <c r="AD78" s="69">
        <f t="shared" si="52"/>
        <v>3249.3948054313669</v>
      </c>
      <c r="AE78" s="69">
        <f t="shared" si="52"/>
        <v>3300.714077472689</v>
      </c>
      <c r="AF78" s="69">
        <f t="shared" si="52"/>
        <v>3375.1997332572942</v>
      </c>
      <c r="AG78" s="69">
        <f t="shared" si="52"/>
        <v>3439.3453459739703</v>
      </c>
      <c r="AH78" s="69">
        <f t="shared" si="52"/>
        <v>3514.5535645484929</v>
      </c>
      <c r="AI78" s="69">
        <f t="shared" si="52"/>
        <v>287.553578853609</v>
      </c>
      <c r="AJ78" s="76"/>
      <c r="AK78" s="51" t="s">
        <v>126</v>
      </c>
      <c r="AL78" s="52">
        <v>123.99999833107</v>
      </c>
      <c r="AM78" s="52">
        <v>163.99999952316301</v>
      </c>
      <c r="AN78" s="52">
        <v>178.99999928474401</v>
      </c>
      <c r="AO78" s="52">
        <v>199</v>
      </c>
      <c r="AP78" s="52">
        <v>207.37648463249201</v>
      </c>
      <c r="AQ78" s="52">
        <v>218.332180500031</v>
      </c>
      <c r="AR78" s="52">
        <v>239.186088323593</v>
      </c>
      <c r="AS78" s="52">
        <v>211.50150060653701</v>
      </c>
      <c r="AT78" s="52">
        <v>222.59300112724301</v>
      </c>
      <c r="AU78" s="52">
        <v>202.682466983795</v>
      </c>
      <c r="AV78" s="52">
        <v>181.03546285629301</v>
      </c>
      <c r="AW78" s="52">
        <v>216.006665706635</v>
      </c>
      <c r="AX78" s="52">
        <v>197.924060821533</v>
      </c>
      <c r="AY78" s="52">
        <v>230.29764127731301</v>
      </c>
      <c r="AZ78" s="52">
        <v>206.03056406974801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296.99999713897699</v>
      </c>
      <c r="U79" s="88">
        <f t="shared" ref="U79:AH88" si="53">AM54</f>
        <v>301.99999713897699</v>
      </c>
      <c r="V79" s="88">
        <f t="shared" si="53"/>
        <v>288.99999713897699</v>
      </c>
      <c r="W79" s="88">
        <f t="shared" si="53"/>
        <v>333.00000095367398</v>
      </c>
      <c r="X79" s="88">
        <f t="shared" si="53"/>
        <v>343.50767612457298</v>
      </c>
      <c r="Y79" s="88">
        <f t="shared" si="53"/>
        <v>322.25674200058</v>
      </c>
      <c r="Z79" s="88">
        <f t="shared" si="53"/>
        <v>331.52170896530203</v>
      </c>
      <c r="AA79" s="88">
        <f t="shared" si="53"/>
        <v>313.532548904419</v>
      </c>
      <c r="AB79" s="88">
        <f t="shared" si="53"/>
        <v>360.33160114288302</v>
      </c>
      <c r="AC79" s="88">
        <f t="shared" si="53"/>
        <v>346.19341564178501</v>
      </c>
      <c r="AD79" s="88">
        <f t="shared" si="53"/>
        <v>332.776611328125</v>
      </c>
      <c r="AE79" s="88">
        <f t="shared" si="53"/>
        <v>326.91892576217703</v>
      </c>
      <c r="AF79" s="88">
        <f t="shared" si="53"/>
        <v>317.20871925353998</v>
      </c>
      <c r="AG79" s="88">
        <f t="shared" si="53"/>
        <v>321.84750509262102</v>
      </c>
      <c r="AH79" s="89">
        <f t="shared" si="53"/>
        <v>325.510716438293</v>
      </c>
      <c r="AI79" s="90">
        <f t="shared" ref="AI79:AI88" si="54">AH79-T79</f>
        <v>28.510719299316008</v>
      </c>
      <c r="AJ79" s="68"/>
      <c r="AK79" s="51" t="s">
        <v>127</v>
      </c>
      <c r="AL79" s="52">
        <v>131.000000953674</v>
      </c>
      <c r="AM79" s="52">
        <v>117.99999833107</v>
      </c>
      <c r="AN79" s="52">
        <v>160.99999856948901</v>
      </c>
      <c r="AO79" s="52">
        <v>169.99999976158099</v>
      </c>
      <c r="AP79" s="52">
        <v>194.18633711338001</v>
      </c>
      <c r="AQ79" s="52">
        <v>202.35631108283999</v>
      </c>
      <c r="AR79" s="52">
        <v>213.40168476104699</v>
      </c>
      <c r="AS79" s="52">
        <v>233.62690925598099</v>
      </c>
      <c r="AT79" s="52">
        <v>206.97880458831801</v>
      </c>
      <c r="AU79" s="52">
        <v>217.73994827270499</v>
      </c>
      <c r="AV79" s="52">
        <v>198.537320613861</v>
      </c>
      <c r="AW79" s="52">
        <v>177.62054824829099</v>
      </c>
      <c r="AX79" s="52">
        <v>211.59917116165201</v>
      </c>
      <c r="AY79" s="52">
        <v>194.263618469238</v>
      </c>
      <c r="AZ79" s="52">
        <v>225.71405315399201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306.99999809265103</v>
      </c>
      <c r="U80" s="69">
        <f t="shared" si="53"/>
        <v>288.99999809265103</v>
      </c>
      <c r="V80" s="69">
        <f t="shared" si="53"/>
        <v>301.99999713897699</v>
      </c>
      <c r="W80" s="69">
        <f t="shared" si="53"/>
        <v>288</v>
      </c>
      <c r="X80" s="69">
        <f t="shared" si="53"/>
        <v>332.60598707199102</v>
      </c>
      <c r="Y80" s="69">
        <f t="shared" si="53"/>
        <v>342.80605030059797</v>
      </c>
      <c r="Z80" s="69">
        <f t="shared" si="53"/>
        <v>322.36989641189598</v>
      </c>
      <c r="AA80" s="69">
        <f t="shared" si="53"/>
        <v>331.63816642761202</v>
      </c>
      <c r="AB80" s="69">
        <f t="shared" si="53"/>
        <v>314.49676227569603</v>
      </c>
      <c r="AC80" s="69">
        <f t="shared" si="53"/>
        <v>359.98007297515898</v>
      </c>
      <c r="AD80" s="69">
        <f t="shared" si="53"/>
        <v>346.43916988372803</v>
      </c>
      <c r="AE80" s="69">
        <f t="shared" si="53"/>
        <v>333.604839324951</v>
      </c>
      <c r="AF80" s="69">
        <f t="shared" si="53"/>
        <v>328.05891704559298</v>
      </c>
      <c r="AG80" s="69">
        <f t="shared" si="53"/>
        <v>318.71107196807901</v>
      </c>
      <c r="AH80" s="91">
        <f t="shared" si="53"/>
        <v>323.41997480392502</v>
      </c>
      <c r="AI80" s="92">
        <f t="shared" si="54"/>
        <v>16.419976711273989</v>
      </c>
      <c r="AJ80" s="68"/>
      <c r="AK80" s="51" t="s">
        <v>128</v>
      </c>
      <c r="AL80" s="52">
        <v>121.99999976158099</v>
      </c>
      <c r="AM80" s="52">
        <v>124.000000476837</v>
      </c>
      <c r="AN80" s="52">
        <v>111.99999976158099</v>
      </c>
      <c r="AO80" s="52">
        <v>160.00000047683699</v>
      </c>
      <c r="AP80" s="52">
        <v>165.87781286239601</v>
      </c>
      <c r="AQ80" s="52">
        <v>189.34141898155201</v>
      </c>
      <c r="AR80" s="52">
        <v>197.47290968895001</v>
      </c>
      <c r="AS80" s="52">
        <v>208.40101242065401</v>
      </c>
      <c r="AT80" s="52">
        <v>228.167956352234</v>
      </c>
      <c r="AU80" s="52">
        <v>202.45251202583299</v>
      </c>
      <c r="AV80" s="52">
        <v>212.937279701233</v>
      </c>
      <c r="AW80" s="52">
        <v>194.42477750778201</v>
      </c>
      <c r="AX80" s="52">
        <v>174.11437177658101</v>
      </c>
      <c r="AY80" s="52">
        <v>207.264030694962</v>
      </c>
      <c r="AZ80" s="52">
        <v>190.601499557495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300.00000095367398</v>
      </c>
      <c r="U81" s="66">
        <f t="shared" si="53"/>
        <v>307.99999809265103</v>
      </c>
      <c r="V81" s="66">
        <f t="shared" si="53"/>
        <v>286.99999809265103</v>
      </c>
      <c r="W81" s="66">
        <f t="shared" si="53"/>
        <v>307.00000095367398</v>
      </c>
      <c r="X81" s="66">
        <f t="shared" si="53"/>
        <v>288.53321743011497</v>
      </c>
      <c r="Y81" s="66">
        <f t="shared" si="53"/>
        <v>332.12645483017002</v>
      </c>
      <c r="Z81" s="66">
        <f t="shared" si="53"/>
        <v>342.28684520721401</v>
      </c>
      <c r="AA81" s="66">
        <f t="shared" si="53"/>
        <v>322.51792335510299</v>
      </c>
      <c r="AB81" s="66">
        <f t="shared" si="53"/>
        <v>331.69033432006802</v>
      </c>
      <c r="AC81" s="66">
        <f t="shared" si="53"/>
        <v>315.28933906555199</v>
      </c>
      <c r="AD81" s="66">
        <f t="shared" si="53"/>
        <v>359.52335739135702</v>
      </c>
      <c r="AE81" s="66">
        <f t="shared" si="53"/>
        <v>346.55505657195999</v>
      </c>
      <c r="AF81" s="66">
        <f t="shared" si="53"/>
        <v>334.25368499755899</v>
      </c>
      <c r="AG81" s="66">
        <f t="shared" si="53"/>
        <v>328.957763671875</v>
      </c>
      <c r="AH81" s="93">
        <f t="shared" si="53"/>
        <v>320.022530078888</v>
      </c>
      <c r="AI81" s="94">
        <f t="shared" si="54"/>
        <v>20.022529125214021</v>
      </c>
      <c r="AJ81" s="68"/>
      <c r="AK81" s="51" t="s">
        <v>129</v>
      </c>
      <c r="AL81" s="52">
        <v>127.99999856948899</v>
      </c>
      <c r="AM81" s="52">
        <v>120.99999976158099</v>
      </c>
      <c r="AN81" s="52">
        <v>123.00000071525599</v>
      </c>
      <c r="AO81" s="52">
        <v>106.99999976158099</v>
      </c>
      <c r="AP81" s="52">
        <v>155.909063458443</v>
      </c>
      <c r="AQ81" s="52">
        <v>161.86241459846499</v>
      </c>
      <c r="AR81" s="52">
        <v>184.55929279327401</v>
      </c>
      <c r="AS81" s="52">
        <v>192.67774701118501</v>
      </c>
      <c r="AT81" s="52">
        <v>203.425382614136</v>
      </c>
      <c r="AU81" s="52">
        <v>222.82487773895301</v>
      </c>
      <c r="AV81" s="52">
        <v>197.974843025208</v>
      </c>
      <c r="AW81" s="52">
        <v>208.23992252349899</v>
      </c>
      <c r="AX81" s="52">
        <v>190.35556077957199</v>
      </c>
      <c r="AY81" s="52">
        <v>170.68404769897501</v>
      </c>
      <c r="AZ81" s="52">
        <v>203.042484998703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216</v>
      </c>
      <c r="U82" s="69">
        <f t="shared" si="53"/>
        <v>301.99999904632602</v>
      </c>
      <c r="V82" s="69">
        <f t="shared" si="53"/>
        <v>309.99999618530302</v>
      </c>
      <c r="W82" s="69">
        <f t="shared" si="53"/>
        <v>288</v>
      </c>
      <c r="X82" s="69">
        <f t="shared" si="53"/>
        <v>306.71193122863798</v>
      </c>
      <c r="Y82" s="69">
        <f t="shared" si="53"/>
        <v>288.85629558563198</v>
      </c>
      <c r="Z82" s="69">
        <f t="shared" si="53"/>
        <v>331.780204296112</v>
      </c>
      <c r="AA82" s="69">
        <f t="shared" si="53"/>
        <v>341.69295692443802</v>
      </c>
      <c r="AB82" s="69">
        <f t="shared" si="53"/>
        <v>322.576797962189</v>
      </c>
      <c r="AC82" s="69">
        <f t="shared" si="53"/>
        <v>331.59232997894298</v>
      </c>
      <c r="AD82" s="69">
        <f t="shared" si="53"/>
        <v>315.84775829315203</v>
      </c>
      <c r="AE82" s="69">
        <f t="shared" si="53"/>
        <v>358.93513202667202</v>
      </c>
      <c r="AF82" s="69">
        <f t="shared" si="53"/>
        <v>346.47898006439198</v>
      </c>
      <c r="AG82" s="69">
        <f t="shared" si="53"/>
        <v>334.67217922210699</v>
      </c>
      <c r="AH82" s="91">
        <f t="shared" si="53"/>
        <v>329.730878829956</v>
      </c>
      <c r="AI82" s="92">
        <f t="shared" si="54"/>
        <v>113.730878829956</v>
      </c>
      <c r="AJ82" s="68"/>
      <c r="AK82" s="51" t="s">
        <v>130</v>
      </c>
      <c r="AL82" s="52">
        <v>106.00000071525599</v>
      </c>
      <c r="AM82" s="52">
        <v>121.999999046326</v>
      </c>
      <c r="AN82" s="52">
        <v>114.99999976158099</v>
      </c>
      <c r="AO82" s="52">
        <v>119.00000071525599</v>
      </c>
      <c r="AP82" s="52">
        <v>104.157555937767</v>
      </c>
      <c r="AQ82" s="52">
        <v>151.56588912010201</v>
      </c>
      <c r="AR82" s="52">
        <v>157.643778562546</v>
      </c>
      <c r="AS82" s="52">
        <v>179.485793709755</v>
      </c>
      <c r="AT82" s="52">
        <v>187.59356045723001</v>
      </c>
      <c r="AU82" s="52">
        <v>198.12015771865799</v>
      </c>
      <c r="AV82" s="52">
        <v>217.12008476257299</v>
      </c>
      <c r="AW82" s="52">
        <v>193.14613342285199</v>
      </c>
      <c r="AX82" s="52">
        <v>203.233201265335</v>
      </c>
      <c r="AY82" s="52">
        <v>185.961156606674</v>
      </c>
      <c r="AZ82" s="52">
        <v>166.97297096252399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255.000000953674</v>
      </c>
      <c r="U83" s="66">
        <f t="shared" si="53"/>
        <v>215</v>
      </c>
      <c r="V83" s="66">
        <f t="shared" si="53"/>
        <v>304.00000190734897</v>
      </c>
      <c r="W83" s="66">
        <f t="shared" si="53"/>
        <v>308</v>
      </c>
      <c r="X83" s="66">
        <f t="shared" si="53"/>
        <v>287.99509382247902</v>
      </c>
      <c r="Y83" s="66">
        <f t="shared" si="53"/>
        <v>306.36290073394798</v>
      </c>
      <c r="Z83" s="66">
        <f t="shared" si="53"/>
        <v>289.36180686950701</v>
      </c>
      <c r="AA83" s="66">
        <f t="shared" si="53"/>
        <v>331.46980762481701</v>
      </c>
      <c r="AB83" s="66">
        <f t="shared" si="53"/>
        <v>341.08720302581798</v>
      </c>
      <c r="AC83" s="66">
        <f t="shared" si="53"/>
        <v>322.57777214050299</v>
      </c>
      <c r="AD83" s="66">
        <f t="shared" si="53"/>
        <v>331.49256515502901</v>
      </c>
      <c r="AE83" s="66">
        <f t="shared" si="53"/>
        <v>316.34226989746099</v>
      </c>
      <c r="AF83" s="66">
        <f t="shared" si="53"/>
        <v>358.32905864715599</v>
      </c>
      <c r="AG83" s="66">
        <f t="shared" si="53"/>
        <v>346.39500427246099</v>
      </c>
      <c r="AH83" s="93">
        <f t="shared" si="53"/>
        <v>335.14886093139597</v>
      </c>
      <c r="AI83" s="94">
        <f t="shared" si="54"/>
        <v>80.148859977721969</v>
      </c>
      <c r="AJ83" s="68"/>
      <c r="AK83" s="51" t="s">
        <v>131</v>
      </c>
      <c r="AL83" s="52">
        <v>111.999998092651</v>
      </c>
      <c r="AM83" s="52">
        <v>104.00000023841901</v>
      </c>
      <c r="AN83" s="52">
        <v>116.99999833107</v>
      </c>
      <c r="AO83" s="52">
        <v>107.99999833107</v>
      </c>
      <c r="AP83" s="52">
        <v>115.175439834595</v>
      </c>
      <c r="AQ83" s="52">
        <v>100.78703099489201</v>
      </c>
      <c r="AR83" s="52">
        <v>146.546943306923</v>
      </c>
      <c r="AS83" s="52">
        <v>152.70299422740899</v>
      </c>
      <c r="AT83" s="52">
        <v>173.63253605365799</v>
      </c>
      <c r="AU83" s="52">
        <v>181.65203762054401</v>
      </c>
      <c r="AV83" s="52">
        <v>191.97882127761801</v>
      </c>
      <c r="AW83" s="52">
        <v>210.47701382637001</v>
      </c>
      <c r="AX83" s="52">
        <v>187.45184063911401</v>
      </c>
      <c r="AY83" s="52">
        <v>197.35142707824701</v>
      </c>
      <c r="AZ83" s="52">
        <v>180.74751377105699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259.99999856948898</v>
      </c>
      <c r="U84" s="69">
        <f t="shared" si="53"/>
        <v>255.999999046326</v>
      </c>
      <c r="V84" s="69">
        <f t="shared" si="53"/>
        <v>220.000001907349</v>
      </c>
      <c r="W84" s="69">
        <f t="shared" si="53"/>
        <v>304.99999713897699</v>
      </c>
      <c r="X84" s="69">
        <f t="shared" si="53"/>
        <v>307.000791072845</v>
      </c>
      <c r="Y84" s="69">
        <f t="shared" si="53"/>
        <v>287.53578042983997</v>
      </c>
      <c r="Z84" s="69">
        <f t="shared" si="53"/>
        <v>305.76320505142201</v>
      </c>
      <c r="AA84" s="69">
        <f t="shared" si="53"/>
        <v>289.61174249649002</v>
      </c>
      <c r="AB84" s="69">
        <f t="shared" si="53"/>
        <v>330.69327354431198</v>
      </c>
      <c r="AC84" s="69">
        <f t="shared" si="53"/>
        <v>340.040771484375</v>
      </c>
      <c r="AD84" s="69">
        <f t="shared" si="53"/>
        <v>322.105443000793</v>
      </c>
      <c r="AE84" s="69">
        <f t="shared" si="53"/>
        <v>330.94166755676298</v>
      </c>
      <c r="AF84" s="69">
        <f t="shared" si="53"/>
        <v>316.34930133819603</v>
      </c>
      <c r="AG84" s="69">
        <f t="shared" si="53"/>
        <v>357.22695922851602</v>
      </c>
      <c r="AH84" s="91">
        <f t="shared" si="53"/>
        <v>345.970406532288</v>
      </c>
      <c r="AI84" s="92">
        <f t="shared" si="54"/>
        <v>85.970407962799015</v>
      </c>
      <c r="AJ84" s="68"/>
      <c r="AK84" s="51" t="s">
        <v>132</v>
      </c>
      <c r="AL84" s="52">
        <v>101.00000023841901</v>
      </c>
      <c r="AM84" s="52">
        <v>104.000000476837</v>
      </c>
      <c r="AN84" s="52">
        <v>100.00000023841901</v>
      </c>
      <c r="AO84" s="52">
        <v>112.999997258186</v>
      </c>
      <c r="AP84" s="52">
        <v>104.076146915555</v>
      </c>
      <c r="AQ84" s="52">
        <v>111.04332017898599</v>
      </c>
      <c r="AR84" s="52">
        <v>97.149843715131297</v>
      </c>
      <c r="AS84" s="52">
        <v>141.14397943019901</v>
      </c>
      <c r="AT84" s="52">
        <v>147.35535204410601</v>
      </c>
      <c r="AU84" s="52">
        <v>167.35053992271401</v>
      </c>
      <c r="AV84" s="52">
        <v>175.23726868629501</v>
      </c>
      <c r="AW84" s="52">
        <v>185.35624790191699</v>
      </c>
      <c r="AX84" s="52">
        <v>203.23256063461301</v>
      </c>
      <c r="AY84" s="52">
        <v>181.29647493362401</v>
      </c>
      <c r="AZ84" s="52">
        <v>190.915888547897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257.99999713897699</v>
      </c>
      <c r="U85" s="66">
        <f t="shared" si="53"/>
        <v>255.999998092651</v>
      </c>
      <c r="V85" s="66">
        <f t="shared" si="53"/>
        <v>258.99999952316301</v>
      </c>
      <c r="W85" s="66">
        <f t="shared" si="53"/>
        <v>215.00000143051099</v>
      </c>
      <c r="X85" s="66">
        <f t="shared" si="53"/>
        <v>304.09200716018699</v>
      </c>
      <c r="Y85" s="66">
        <f t="shared" si="53"/>
        <v>306.21542024612398</v>
      </c>
      <c r="Z85" s="66">
        <f t="shared" si="53"/>
        <v>287.52855110168503</v>
      </c>
      <c r="AA85" s="66">
        <f t="shared" si="53"/>
        <v>305.38972854614298</v>
      </c>
      <c r="AB85" s="66">
        <f t="shared" si="53"/>
        <v>290.087201595306</v>
      </c>
      <c r="AC85" s="66">
        <f t="shared" si="53"/>
        <v>330.09754276275601</v>
      </c>
      <c r="AD85" s="66">
        <f t="shared" si="53"/>
        <v>339.28224277496298</v>
      </c>
      <c r="AE85" s="66">
        <f t="shared" si="53"/>
        <v>321.813348770142</v>
      </c>
      <c r="AF85" s="66">
        <f t="shared" si="53"/>
        <v>330.63401699066202</v>
      </c>
      <c r="AG85" s="66">
        <f t="shared" si="53"/>
        <v>316.53514194488503</v>
      </c>
      <c r="AH85" s="93">
        <f t="shared" si="53"/>
        <v>356.48299694061302</v>
      </c>
      <c r="AI85" s="94">
        <f t="shared" si="54"/>
        <v>98.482999801636026</v>
      </c>
      <c r="AJ85" s="68"/>
      <c r="AK85" s="51" t="s">
        <v>133</v>
      </c>
      <c r="AL85" s="52">
        <v>91.000000953674302</v>
      </c>
      <c r="AM85" s="52">
        <v>97.999999523162799</v>
      </c>
      <c r="AN85" s="52">
        <v>99</v>
      </c>
      <c r="AO85" s="52">
        <v>94.999999761581407</v>
      </c>
      <c r="AP85" s="52">
        <v>108.127701163292</v>
      </c>
      <c r="AQ85" s="52">
        <v>99.690903566777706</v>
      </c>
      <c r="AR85" s="52">
        <v>106.45375967025799</v>
      </c>
      <c r="AS85" s="52">
        <v>93.052579969167695</v>
      </c>
      <c r="AT85" s="52">
        <v>135.135298132896</v>
      </c>
      <c r="AU85" s="52">
        <v>141.33252525329601</v>
      </c>
      <c r="AV85" s="52">
        <v>160.37860214710199</v>
      </c>
      <c r="AW85" s="52">
        <v>168.073204040527</v>
      </c>
      <c r="AX85" s="52">
        <v>177.94707965850799</v>
      </c>
      <c r="AY85" s="52">
        <v>195.21958756446799</v>
      </c>
      <c r="AZ85" s="52">
        <v>174.43352079391499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294.00000095367398</v>
      </c>
      <c r="U86" s="69">
        <f t="shared" si="53"/>
        <v>254.999999046326</v>
      </c>
      <c r="V86" s="69">
        <f t="shared" si="53"/>
        <v>262</v>
      </c>
      <c r="W86" s="69">
        <f t="shared" si="53"/>
        <v>261.00000143051102</v>
      </c>
      <c r="X86" s="69">
        <f t="shared" si="53"/>
        <v>216.66651082038899</v>
      </c>
      <c r="Y86" s="69">
        <f t="shared" si="53"/>
        <v>303.49890899658197</v>
      </c>
      <c r="Z86" s="69">
        <f t="shared" si="53"/>
        <v>305.942783355713</v>
      </c>
      <c r="AA86" s="69">
        <f t="shared" si="53"/>
        <v>287.90899515152</v>
      </c>
      <c r="AB86" s="69">
        <f t="shared" si="53"/>
        <v>305.30288219451899</v>
      </c>
      <c r="AC86" s="69">
        <f t="shared" si="53"/>
        <v>290.83644390106201</v>
      </c>
      <c r="AD86" s="69">
        <f t="shared" si="53"/>
        <v>329.79776573181198</v>
      </c>
      <c r="AE86" s="69">
        <f t="shared" si="53"/>
        <v>338.87400913238503</v>
      </c>
      <c r="AF86" s="69">
        <f t="shared" si="53"/>
        <v>321.80700302124001</v>
      </c>
      <c r="AG86" s="69">
        <f t="shared" si="53"/>
        <v>330.644687652588</v>
      </c>
      <c r="AH86" s="91">
        <f t="shared" si="53"/>
        <v>317.08298492431601</v>
      </c>
      <c r="AI86" s="92">
        <f t="shared" si="54"/>
        <v>23.082983970642033</v>
      </c>
      <c r="AJ86" s="68"/>
      <c r="AK86" s="51" t="s">
        <v>134</v>
      </c>
      <c r="AL86" s="52">
        <v>70.999999403953595</v>
      </c>
      <c r="AM86" s="52">
        <v>89</v>
      </c>
      <c r="AN86" s="52">
        <v>91.999999761581407</v>
      </c>
      <c r="AO86" s="52">
        <v>92.999999523162799</v>
      </c>
      <c r="AP86" s="52">
        <v>90.220967769622803</v>
      </c>
      <c r="AQ86" s="52">
        <v>102.91381013393401</v>
      </c>
      <c r="AR86" s="52">
        <v>95.046706229448304</v>
      </c>
      <c r="AS86" s="52">
        <v>101.543372869492</v>
      </c>
      <c r="AT86" s="52">
        <v>88.656077414751095</v>
      </c>
      <c r="AU86" s="52">
        <v>128.76747667789499</v>
      </c>
      <c r="AV86" s="52">
        <v>134.90722620487199</v>
      </c>
      <c r="AW86" s="52">
        <v>152.99683392047899</v>
      </c>
      <c r="AX86" s="52">
        <v>160.472496390343</v>
      </c>
      <c r="AY86" s="52">
        <v>170.128249168396</v>
      </c>
      <c r="AZ86" s="52">
        <v>186.74251890182501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256.99999904632602</v>
      </c>
      <c r="U87" s="66">
        <f t="shared" si="53"/>
        <v>295.00000190734897</v>
      </c>
      <c r="V87" s="66">
        <f t="shared" si="53"/>
        <v>262</v>
      </c>
      <c r="W87" s="66">
        <f t="shared" si="53"/>
        <v>257.00000047683699</v>
      </c>
      <c r="X87" s="66">
        <f t="shared" si="53"/>
        <v>261.54219436645502</v>
      </c>
      <c r="Y87" s="66">
        <f t="shared" si="53"/>
        <v>218.46658086776699</v>
      </c>
      <c r="Z87" s="66">
        <f t="shared" si="53"/>
        <v>303.43691062927201</v>
      </c>
      <c r="AA87" s="66">
        <f t="shared" si="53"/>
        <v>306.09586143493698</v>
      </c>
      <c r="AB87" s="66">
        <f t="shared" si="53"/>
        <v>288.475733280182</v>
      </c>
      <c r="AC87" s="66">
        <f t="shared" si="53"/>
        <v>305.53562498092703</v>
      </c>
      <c r="AD87" s="66">
        <f t="shared" si="53"/>
        <v>291.87198066711397</v>
      </c>
      <c r="AE87" s="66">
        <f t="shared" si="53"/>
        <v>329.84473514556902</v>
      </c>
      <c r="AF87" s="66">
        <f t="shared" si="53"/>
        <v>338.77649116516102</v>
      </c>
      <c r="AG87" s="66">
        <f t="shared" si="53"/>
        <v>322.13972949981701</v>
      </c>
      <c r="AH87" s="93">
        <f t="shared" si="53"/>
        <v>331.04085540771501</v>
      </c>
      <c r="AI87" s="94">
        <f t="shared" si="54"/>
        <v>74.04085636138899</v>
      </c>
      <c r="AJ87" s="68"/>
      <c r="AK87" s="51" t="s">
        <v>135</v>
      </c>
      <c r="AL87" s="52">
        <v>76.999999761581407</v>
      </c>
      <c r="AM87" s="52">
        <v>67.999999880790696</v>
      </c>
      <c r="AN87" s="52">
        <v>82</v>
      </c>
      <c r="AO87" s="52">
        <v>83.999998807907104</v>
      </c>
      <c r="AP87" s="52">
        <v>87.578504204750104</v>
      </c>
      <c r="AQ87" s="52">
        <v>85.1636239290237</v>
      </c>
      <c r="AR87" s="52">
        <v>97.3613090515137</v>
      </c>
      <c r="AS87" s="52">
        <v>90.099672168493299</v>
      </c>
      <c r="AT87" s="52">
        <v>96.320483446121202</v>
      </c>
      <c r="AU87" s="52">
        <v>84.002659499645205</v>
      </c>
      <c r="AV87" s="52">
        <v>122.027904033661</v>
      </c>
      <c r="AW87" s="52">
        <v>128.06943690776799</v>
      </c>
      <c r="AX87" s="52">
        <v>145.16307008266401</v>
      </c>
      <c r="AY87" s="52">
        <v>152.43149828910799</v>
      </c>
      <c r="AZ87" s="52">
        <v>161.865007162094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253.000000953674</v>
      </c>
      <c r="U88" s="71">
        <f t="shared" si="53"/>
        <v>252.000001907349</v>
      </c>
      <c r="V88" s="71">
        <f t="shared" si="53"/>
        <v>294.00000190734897</v>
      </c>
      <c r="W88" s="71">
        <f t="shared" si="53"/>
        <v>260</v>
      </c>
      <c r="X88" s="71">
        <f t="shared" si="53"/>
        <v>257.62732744216902</v>
      </c>
      <c r="Y88" s="71">
        <f t="shared" si="53"/>
        <v>262.17827129364002</v>
      </c>
      <c r="Z88" s="71">
        <f t="shared" si="53"/>
        <v>220.393989801407</v>
      </c>
      <c r="AA88" s="71">
        <f t="shared" si="53"/>
        <v>303.58781003951998</v>
      </c>
      <c r="AB88" s="71">
        <f t="shared" si="53"/>
        <v>306.34774494171103</v>
      </c>
      <c r="AC88" s="71">
        <f t="shared" si="53"/>
        <v>289.104999065399</v>
      </c>
      <c r="AD88" s="71">
        <f t="shared" si="53"/>
        <v>305.92849206924399</v>
      </c>
      <c r="AE88" s="71">
        <f t="shared" si="53"/>
        <v>292.898631095886</v>
      </c>
      <c r="AF88" s="71">
        <f t="shared" si="53"/>
        <v>330.01714801788302</v>
      </c>
      <c r="AG88" s="71">
        <f t="shared" si="53"/>
        <v>338.76057052612299</v>
      </c>
      <c r="AH88" s="72">
        <f t="shared" si="53"/>
        <v>322.72480773925798</v>
      </c>
      <c r="AI88" s="95">
        <f t="shared" si="54"/>
        <v>69.724806785583979</v>
      </c>
      <c r="AJ88" s="68"/>
      <c r="AK88" s="51" t="s">
        <v>136</v>
      </c>
      <c r="AL88" s="52">
        <v>71.999999381601796</v>
      </c>
      <c r="AM88" s="52">
        <v>71</v>
      </c>
      <c r="AN88" s="52">
        <v>61.000000119209297</v>
      </c>
      <c r="AO88" s="52">
        <v>77.999999642372103</v>
      </c>
      <c r="AP88" s="52">
        <v>78.431573987007098</v>
      </c>
      <c r="AQ88" s="52">
        <v>81.865665614605007</v>
      </c>
      <c r="AR88" s="52">
        <v>79.841143250465393</v>
      </c>
      <c r="AS88" s="52">
        <v>91.525495529174805</v>
      </c>
      <c r="AT88" s="52">
        <v>84.832152798771901</v>
      </c>
      <c r="AU88" s="52">
        <v>90.765279769897504</v>
      </c>
      <c r="AV88" s="52">
        <v>79.053223490714998</v>
      </c>
      <c r="AW88" s="52">
        <v>114.911939024925</v>
      </c>
      <c r="AX88" s="52">
        <v>120.807607769966</v>
      </c>
      <c r="AY88" s="52">
        <v>136.87643325328801</v>
      </c>
      <c r="AZ88" s="52">
        <v>143.95268487930301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2696.999993801116</v>
      </c>
      <c r="U89" s="69">
        <f t="shared" ref="U89:AI89" si="56">SUM(U79:U88)</f>
        <v>2729.9999923706059</v>
      </c>
      <c r="V89" s="69">
        <f t="shared" si="56"/>
        <v>2788.9999938011183</v>
      </c>
      <c r="W89" s="69">
        <f t="shared" si="56"/>
        <v>2822.000002384184</v>
      </c>
      <c r="X89" s="69">
        <f t="shared" si="56"/>
        <v>2906.2827365398407</v>
      </c>
      <c r="Y89" s="69">
        <f t="shared" si="56"/>
        <v>2970.3034052848807</v>
      </c>
      <c r="Z89" s="69">
        <f t="shared" si="56"/>
        <v>3040.3859016895299</v>
      </c>
      <c r="AA89" s="69">
        <f t="shared" si="56"/>
        <v>3133.4455409049988</v>
      </c>
      <c r="AB89" s="69">
        <f t="shared" si="56"/>
        <v>3191.0895342826839</v>
      </c>
      <c r="AC89" s="69">
        <f t="shared" si="56"/>
        <v>3231.2483119964609</v>
      </c>
      <c r="AD89" s="69">
        <f t="shared" si="56"/>
        <v>3275.0653862953168</v>
      </c>
      <c r="AE89" s="69">
        <f t="shared" si="56"/>
        <v>3296.7286152839661</v>
      </c>
      <c r="AF89" s="69">
        <f t="shared" si="56"/>
        <v>3321.9133205413823</v>
      </c>
      <c r="AG89" s="69">
        <f t="shared" si="56"/>
        <v>3315.890613079072</v>
      </c>
      <c r="AH89" s="69">
        <f t="shared" si="56"/>
        <v>3307.1350126266475</v>
      </c>
      <c r="AI89" s="69">
        <f t="shared" si="56"/>
        <v>610.13501882553203</v>
      </c>
      <c r="AJ89" s="76"/>
      <c r="AK89" s="51" t="s">
        <v>137</v>
      </c>
      <c r="AL89" s="52">
        <v>60.9999997615814</v>
      </c>
      <c r="AM89" s="52">
        <v>68.999999381601796</v>
      </c>
      <c r="AN89" s="52">
        <v>66.000000596046405</v>
      </c>
      <c r="AO89" s="52">
        <v>57.999999642372103</v>
      </c>
      <c r="AP89" s="52">
        <v>73.185225784778595</v>
      </c>
      <c r="AQ89" s="52">
        <v>73.1648930311203</v>
      </c>
      <c r="AR89" s="52">
        <v>76.768025040626497</v>
      </c>
      <c r="AS89" s="52">
        <v>74.718430638313293</v>
      </c>
      <c r="AT89" s="52">
        <v>85.894034028053298</v>
      </c>
      <c r="AU89" s="52">
        <v>79.824138522148104</v>
      </c>
      <c r="AV89" s="52">
        <v>85.526256322860704</v>
      </c>
      <c r="AW89" s="52">
        <v>74.432687267661095</v>
      </c>
      <c r="AX89" s="52">
        <v>108.051249563694</v>
      </c>
      <c r="AY89" s="52">
        <v>113.827721595764</v>
      </c>
      <c r="AZ89" s="52">
        <v>128.87080836296099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225.99999856948901</v>
      </c>
      <c r="U90" s="88">
        <f t="shared" ref="U90:AH99" si="57">AM64</f>
        <v>250.000000953674</v>
      </c>
      <c r="V90" s="88">
        <f t="shared" si="57"/>
        <v>262.00000190734897</v>
      </c>
      <c r="W90" s="88">
        <f t="shared" si="57"/>
        <v>290.00000095367398</v>
      </c>
      <c r="X90" s="88">
        <f t="shared" si="57"/>
        <v>260.08375120162998</v>
      </c>
      <c r="Y90" s="88">
        <f t="shared" si="57"/>
        <v>257.80153608322098</v>
      </c>
      <c r="Z90" s="88">
        <f t="shared" si="57"/>
        <v>262.63465309143101</v>
      </c>
      <c r="AA90" s="88">
        <f t="shared" si="57"/>
        <v>221.92535495758099</v>
      </c>
      <c r="AB90" s="88">
        <f t="shared" si="57"/>
        <v>303.36813545227102</v>
      </c>
      <c r="AC90" s="88">
        <f t="shared" si="57"/>
        <v>306.21665096282999</v>
      </c>
      <c r="AD90" s="88">
        <f t="shared" si="57"/>
        <v>289.31733179092402</v>
      </c>
      <c r="AE90" s="88">
        <f t="shared" si="57"/>
        <v>305.94978761673002</v>
      </c>
      <c r="AF90" s="88">
        <f t="shared" si="57"/>
        <v>293.42946338653599</v>
      </c>
      <c r="AG90" s="88">
        <f t="shared" si="57"/>
        <v>329.77950191497803</v>
      </c>
      <c r="AH90" s="89">
        <f t="shared" si="57"/>
        <v>338.46616649627703</v>
      </c>
      <c r="AI90" s="90">
        <f t="shared" ref="AI90:AI99" si="58">AH90-T90</f>
        <v>112.46616792678802</v>
      </c>
      <c r="AJ90" s="68"/>
      <c r="AK90" s="51" t="s">
        <v>138</v>
      </c>
      <c r="AL90" s="52">
        <v>56.000000506639502</v>
      </c>
      <c r="AM90" s="52">
        <v>52.0000002384186</v>
      </c>
      <c r="AN90" s="52">
        <v>59.999999381601803</v>
      </c>
      <c r="AO90" s="52">
        <v>59.000000357627897</v>
      </c>
      <c r="AP90" s="52">
        <v>53.705097138881698</v>
      </c>
      <c r="AQ90" s="52">
        <v>68.035408854484601</v>
      </c>
      <c r="AR90" s="52">
        <v>67.603607773780794</v>
      </c>
      <c r="AS90" s="52">
        <v>71.321646869182601</v>
      </c>
      <c r="AT90" s="52">
        <v>69.270020604133606</v>
      </c>
      <c r="AU90" s="52">
        <v>79.910031557083101</v>
      </c>
      <c r="AV90" s="52">
        <v>74.431850612163501</v>
      </c>
      <c r="AW90" s="52">
        <v>79.887247681617694</v>
      </c>
      <c r="AX90" s="52">
        <v>69.416163817048101</v>
      </c>
      <c r="AY90" s="52">
        <v>100.750734329224</v>
      </c>
      <c r="AZ90" s="52">
        <v>106.414571642876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255.999999046326</v>
      </c>
      <c r="U91" s="69">
        <f t="shared" si="57"/>
        <v>225.999999046326</v>
      </c>
      <c r="V91" s="69">
        <f t="shared" si="57"/>
        <v>246</v>
      </c>
      <c r="W91" s="69">
        <f t="shared" si="57"/>
        <v>258.00000476837198</v>
      </c>
      <c r="X91" s="69">
        <f t="shared" si="57"/>
        <v>289.33477926254301</v>
      </c>
      <c r="Y91" s="69">
        <f t="shared" si="57"/>
        <v>260.19653606414801</v>
      </c>
      <c r="Z91" s="69">
        <f t="shared" si="57"/>
        <v>258.07666063308699</v>
      </c>
      <c r="AA91" s="69">
        <f t="shared" si="57"/>
        <v>263.14221286773699</v>
      </c>
      <c r="AB91" s="69">
        <f t="shared" si="57"/>
        <v>223.35331368446401</v>
      </c>
      <c r="AC91" s="69">
        <f t="shared" si="57"/>
        <v>303.19638156890898</v>
      </c>
      <c r="AD91" s="69">
        <f t="shared" si="57"/>
        <v>306.08146667480497</v>
      </c>
      <c r="AE91" s="69">
        <f t="shared" si="57"/>
        <v>289.60076522827097</v>
      </c>
      <c r="AF91" s="69">
        <f t="shared" si="57"/>
        <v>305.97556447982799</v>
      </c>
      <c r="AG91" s="69">
        <f t="shared" si="57"/>
        <v>293.86847448348999</v>
      </c>
      <c r="AH91" s="91">
        <f t="shared" si="57"/>
        <v>329.653758049011</v>
      </c>
      <c r="AI91" s="92">
        <f t="shared" si="58"/>
        <v>73.653759002685007</v>
      </c>
      <c r="AJ91" s="68"/>
      <c r="AK91" s="51" t="s">
        <v>139</v>
      </c>
      <c r="AL91" s="52">
        <v>35.999999955296502</v>
      </c>
      <c r="AM91" s="52">
        <v>49.9999995529652</v>
      </c>
      <c r="AN91" s="52">
        <v>46.9999997615814</v>
      </c>
      <c r="AO91" s="52">
        <v>55.999998904764702</v>
      </c>
      <c r="AP91" s="52">
        <v>54.118142068386099</v>
      </c>
      <c r="AQ91" s="52">
        <v>49.344221651554101</v>
      </c>
      <c r="AR91" s="52">
        <v>62.784198820591001</v>
      </c>
      <c r="AS91" s="52">
        <v>61.956286191940301</v>
      </c>
      <c r="AT91" s="52">
        <v>65.754776656627698</v>
      </c>
      <c r="AU91" s="52">
        <v>63.7126529216766</v>
      </c>
      <c r="AV91" s="52">
        <v>73.772172689437895</v>
      </c>
      <c r="AW91" s="52">
        <v>68.886919140815706</v>
      </c>
      <c r="AX91" s="52">
        <v>74.042024970054598</v>
      </c>
      <c r="AY91" s="52">
        <v>64.258083164691897</v>
      </c>
      <c r="AZ91" s="52">
        <v>93.257813155651107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217.00000286102301</v>
      </c>
      <c r="U92" s="66">
        <f t="shared" si="57"/>
        <v>252</v>
      </c>
      <c r="V92" s="66">
        <f t="shared" si="57"/>
        <v>226.000000953674</v>
      </c>
      <c r="W92" s="66">
        <f t="shared" si="57"/>
        <v>246.000000953674</v>
      </c>
      <c r="X92" s="66">
        <f t="shared" si="57"/>
        <v>257.60298776626598</v>
      </c>
      <c r="Y92" s="66">
        <f t="shared" si="57"/>
        <v>288.399128913879</v>
      </c>
      <c r="Z92" s="66">
        <f t="shared" si="57"/>
        <v>260.16926670074503</v>
      </c>
      <c r="AA92" s="66">
        <f t="shared" si="57"/>
        <v>258.16995477676397</v>
      </c>
      <c r="AB92" s="66">
        <f t="shared" si="57"/>
        <v>263.30087327957199</v>
      </c>
      <c r="AC92" s="66">
        <f t="shared" si="57"/>
        <v>224.48392868042001</v>
      </c>
      <c r="AD92" s="66">
        <f t="shared" si="57"/>
        <v>302.67655277252197</v>
      </c>
      <c r="AE92" s="66">
        <f t="shared" si="57"/>
        <v>305.619097232819</v>
      </c>
      <c r="AF92" s="66">
        <f t="shared" si="57"/>
        <v>289.52904176712002</v>
      </c>
      <c r="AG92" s="66">
        <f t="shared" si="57"/>
        <v>305.635898590088</v>
      </c>
      <c r="AH92" s="93">
        <f t="shared" si="57"/>
        <v>294.062694549561</v>
      </c>
      <c r="AI92" s="94">
        <f t="shared" si="58"/>
        <v>77.062691688537996</v>
      </c>
      <c r="AJ92" s="68"/>
      <c r="AK92" s="51" t="s">
        <v>140</v>
      </c>
      <c r="AL92" s="52">
        <v>50</v>
      </c>
      <c r="AM92" s="52">
        <v>30.999999955296499</v>
      </c>
      <c r="AN92" s="52">
        <v>47.9999995529652</v>
      </c>
      <c r="AO92" s="52">
        <v>44</v>
      </c>
      <c r="AP92" s="52">
        <v>51.073921300470801</v>
      </c>
      <c r="AQ92" s="52">
        <v>49.201255798339801</v>
      </c>
      <c r="AR92" s="52">
        <v>44.962827563285799</v>
      </c>
      <c r="AS92" s="52">
        <v>57.427069723606103</v>
      </c>
      <c r="AT92" s="52">
        <v>56.256960272789001</v>
      </c>
      <c r="AU92" s="52">
        <v>60.0785961747169</v>
      </c>
      <c r="AV92" s="52">
        <v>58.073625445365899</v>
      </c>
      <c r="AW92" s="52">
        <v>67.508955478668199</v>
      </c>
      <c r="AX92" s="52">
        <v>63.177667379379301</v>
      </c>
      <c r="AY92" s="52">
        <v>68.053429126739502</v>
      </c>
      <c r="AZ92" s="52">
        <v>59.0079569816589</v>
      </c>
    </row>
    <row r="93" spans="14:52" x14ac:dyDescent="0.25">
      <c r="S93" s="30" t="s">
        <v>115</v>
      </c>
      <c r="T93" s="69">
        <f t="shared" si="59"/>
        <v>238.99999856948901</v>
      </c>
      <c r="U93" s="69">
        <f t="shared" si="57"/>
        <v>215</v>
      </c>
      <c r="V93" s="69">
        <f t="shared" si="57"/>
        <v>254.99999713897699</v>
      </c>
      <c r="W93" s="69">
        <f t="shared" si="57"/>
        <v>220.999999046326</v>
      </c>
      <c r="X93" s="69">
        <f t="shared" si="57"/>
        <v>245.31997394561799</v>
      </c>
      <c r="Y93" s="69">
        <f t="shared" si="57"/>
        <v>256.72671699523897</v>
      </c>
      <c r="Z93" s="69">
        <f t="shared" si="57"/>
        <v>287.07114982604998</v>
      </c>
      <c r="AA93" s="69">
        <f t="shared" si="57"/>
        <v>259.66503429412802</v>
      </c>
      <c r="AB93" s="69">
        <f t="shared" si="57"/>
        <v>257.81012582778902</v>
      </c>
      <c r="AC93" s="69">
        <f t="shared" si="57"/>
        <v>262.92964792251598</v>
      </c>
      <c r="AD93" s="69">
        <f t="shared" si="57"/>
        <v>225.120176792145</v>
      </c>
      <c r="AE93" s="69">
        <f t="shared" si="57"/>
        <v>301.61709499359102</v>
      </c>
      <c r="AF93" s="69">
        <f t="shared" si="57"/>
        <v>304.591474533081</v>
      </c>
      <c r="AG93" s="69">
        <f t="shared" si="57"/>
        <v>288.89442777633701</v>
      </c>
      <c r="AH93" s="91">
        <f t="shared" si="57"/>
        <v>304.84191513061501</v>
      </c>
      <c r="AI93" s="92">
        <f t="shared" si="58"/>
        <v>65.841916561125998</v>
      </c>
      <c r="AJ93" s="68"/>
      <c r="AK93" s="51" t="s">
        <v>141</v>
      </c>
      <c r="AL93" s="52">
        <v>49.000000178813899</v>
      </c>
      <c r="AM93" s="52">
        <v>44.000000119209297</v>
      </c>
      <c r="AN93" s="52">
        <v>27.000000193715099</v>
      </c>
      <c r="AO93" s="52">
        <v>42.9999995529652</v>
      </c>
      <c r="AP93" s="52">
        <v>39.570472121238701</v>
      </c>
      <c r="AQ93" s="52">
        <v>46.095692649483702</v>
      </c>
      <c r="AR93" s="52">
        <v>44.298015475273097</v>
      </c>
      <c r="AS93" s="52">
        <v>40.559018075466199</v>
      </c>
      <c r="AT93" s="52">
        <v>52.015087962150602</v>
      </c>
      <c r="AU93" s="52">
        <v>50.582971572875998</v>
      </c>
      <c r="AV93" s="52">
        <v>54.352120637893698</v>
      </c>
      <c r="AW93" s="52">
        <v>52.390328407287598</v>
      </c>
      <c r="AX93" s="52">
        <v>61.1317458152771</v>
      </c>
      <c r="AY93" s="52">
        <v>57.365820065140703</v>
      </c>
      <c r="AZ93" s="52">
        <v>61.9654765129089</v>
      </c>
    </row>
    <row r="94" spans="14:52" x14ac:dyDescent="0.25">
      <c r="S94" s="65" t="s">
        <v>116</v>
      </c>
      <c r="T94" s="66">
        <f t="shared" si="59"/>
        <v>190.999999046326</v>
      </c>
      <c r="U94" s="66">
        <f t="shared" si="57"/>
        <v>238.99999761581401</v>
      </c>
      <c r="V94" s="66">
        <f t="shared" si="57"/>
        <v>211.000000953674</v>
      </c>
      <c r="W94" s="66">
        <f t="shared" si="57"/>
        <v>253</v>
      </c>
      <c r="X94" s="66">
        <f t="shared" si="57"/>
        <v>220.10427093505899</v>
      </c>
      <c r="Y94" s="66">
        <f t="shared" si="57"/>
        <v>244.00868511199999</v>
      </c>
      <c r="Z94" s="66">
        <f t="shared" si="57"/>
        <v>255.30956172943101</v>
      </c>
      <c r="AA94" s="66">
        <f t="shared" si="57"/>
        <v>285.14795780181902</v>
      </c>
      <c r="AB94" s="66">
        <f t="shared" si="57"/>
        <v>258.50470018386801</v>
      </c>
      <c r="AC94" s="66">
        <f t="shared" si="57"/>
        <v>256.82614994049101</v>
      </c>
      <c r="AD94" s="66">
        <f t="shared" si="57"/>
        <v>261.83193540573097</v>
      </c>
      <c r="AE94" s="66">
        <f t="shared" si="57"/>
        <v>225.01226520538299</v>
      </c>
      <c r="AF94" s="66">
        <f t="shared" si="57"/>
        <v>299.852422714233</v>
      </c>
      <c r="AG94" s="66">
        <f t="shared" si="57"/>
        <v>302.84275627136202</v>
      </c>
      <c r="AH94" s="93">
        <f t="shared" si="57"/>
        <v>287.63254547119101</v>
      </c>
      <c r="AI94" s="94">
        <f t="shared" si="58"/>
        <v>96.632546424865012</v>
      </c>
      <c r="AJ94" s="68"/>
      <c r="AK94" s="51" t="s">
        <v>142</v>
      </c>
      <c r="AL94" s="52">
        <v>34.0000002384186</v>
      </c>
      <c r="AM94" s="52">
        <v>41.999999701976797</v>
      </c>
      <c r="AN94" s="52">
        <v>40.000000119209297</v>
      </c>
      <c r="AO94" s="52">
        <v>20.000000059604599</v>
      </c>
      <c r="AP94" s="52">
        <v>38.200713217258503</v>
      </c>
      <c r="AQ94" s="52">
        <v>34.963302135467501</v>
      </c>
      <c r="AR94" s="52">
        <v>40.891044855117798</v>
      </c>
      <c r="AS94" s="52">
        <v>39.1988285779953</v>
      </c>
      <c r="AT94" s="52">
        <v>35.949647963046999</v>
      </c>
      <c r="AU94" s="52">
        <v>46.322554469108603</v>
      </c>
      <c r="AV94" s="52">
        <v>44.7087131738663</v>
      </c>
      <c r="AW94" s="52">
        <v>48.328849792480497</v>
      </c>
      <c r="AX94" s="52">
        <v>46.445572733879096</v>
      </c>
      <c r="AY94" s="52">
        <v>54.429445028305103</v>
      </c>
      <c r="AZ94" s="52">
        <v>51.246690258383801</v>
      </c>
    </row>
    <row r="95" spans="14:52" x14ac:dyDescent="0.25">
      <c r="S95" s="30" t="s">
        <v>117</v>
      </c>
      <c r="T95" s="69">
        <f t="shared" si="59"/>
        <v>225.000000953674</v>
      </c>
      <c r="U95" s="69">
        <f t="shared" si="57"/>
        <v>192.00000047683699</v>
      </c>
      <c r="V95" s="69">
        <f t="shared" si="57"/>
        <v>238.00000047683699</v>
      </c>
      <c r="W95" s="69">
        <f t="shared" si="57"/>
        <v>211.00000047683699</v>
      </c>
      <c r="X95" s="69">
        <f t="shared" si="57"/>
        <v>250.93081283569299</v>
      </c>
      <c r="Y95" s="69">
        <f t="shared" si="57"/>
        <v>218.96163010597201</v>
      </c>
      <c r="Z95" s="69">
        <f t="shared" si="57"/>
        <v>242.542830944061</v>
      </c>
      <c r="AA95" s="69">
        <f t="shared" si="57"/>
        <v>253.62160539627101</v>
      </c>
      <c r="AB95" s="69">
        <f t="shared" si="57"/>
        <v>283.02728843688999</v>
      </c>
      <c r="AC95" s="69">
        <f t="shared" si="57"/>
        <v>257.11113500595098</v>
      </c>
      <c r="AD95" s="69">
        <f t="shared" si="57"/>
        <v>255.620662212372</v>
      </c>
      <c r="AE95" s="69">
        <f t="shared" si="57"/>
        <v>260.424586296082</v>
      </c>
      <c r="AF95" s="69">
        <f t="shared" si="57"/>
        <v>224.551152229309</v>
      </c>
      <c r="AG95" s="69">
        <f t="shared" si="57"/>
        <v>297.85330104827898</v>
      </c>
      <c r="AH95" s="91">
        <f t="shared" si="57"/>
        <v>300.91379690170299</v>
      </c>
      <c r="AI95" s="92">
        <f t="shared" si="58"/>
        <v>75.913795948028991</v>
      </c>
      <c r="AJ95" s="68"/>
      <c r="AK95" s="51" t="s">
        <v>143</v>
      </c>
      <c r="AL95" s="52">
        <v>24</v>
      </c>
      <c r="AM95" s="52">
        <v>30.999999642372099</v>
      </c>
      <c r="AN95" s="52">
        <v>35.999999701976797</v>
      </c>
      <c r="AO95" s="52">
        <v>32.999999880790703</v>
      </c>
      <c r="AP95" s="52">
        <v>17.4733371883631</v>
      </c>
      <c r="AQ95" s="52">
        <v>33.401078075170503</v>
      </c>
      <c r="AR95" s="52">
        <v>30.405666768550901</v>
      </c>
      <c r="AS95" s="52">
        <v>35.697754815220797</v>
      </c>
      <c r="AT95" s="52">
        <v>34.142595708370202</v>
      </c>
      <c r="AU95" s="52">
        <v>31.336310863494901</v>
      </c>
      <c r="AV95" s="52">
        <v>40.623225122690201</v>
      </c>
      <c r="AW95" s="52">
        <v>38.870835900306702</v>
      </c>
      <c r="AX95" s="52">
        <v>42.311259746551499</v>
      </c>
      <c r="AY95" s="52">
        <v>40.517115056514697</v>
      </c>
      <c r="AZ95" s="52">
        <v>47.749651849269902</v>
      </c>
    </row>
    <row r="96" spans="14:52" x14ac:dyDescent="0.25">
      <c r="S96" s="65" t="s">
        <v>118</v>
      </c>
      <c r="T96" s="66">
        <f t="shared" si="59"/>
        <v>241.99999856948901</v>
      </c>
      <c r="U96" s="66">
        <f t="shared" si="57"/>
        <v>224.00000286102301</v>
      </c>
      <c r="V96" s="66">
        <f t="shared" si="57"/>
        <v>192.99999952316301</v>
      </c>
      <c r="W96" s="66">
        <f t="shared" si="57"/>
        <v>233</v>
      </c>
      <c r="X96" s="66">
        <f t="shared" si="57"/>
        <v>210.15836238861101</v>
      </c>
      <c r="Y96" s="66">
        <f t="shared" si="57"/>
        <v>249.124620914459</v>
      </c>
      <c r="Z96" s="66">
        <f t="shared" si="57"/>
        <v>218.25302791595499</v>
      </c>
      <c r="AA96" s="66">
        <f t="shared" si="57"/>
        <v>241.414833068848</v>
      </c>
      <c r="AB96" s="66">
        <f t="shared" si="57"/>
        <v>252.24603223800699</v>
      </c>
      <c r="AC96" s="66">
        <f t="shared" si="57"/>
        <v>281.306011199951</v>
      </c>
      <c r="AD96" s="66">
        <f t="shared" si="57"/>
        <v>256.06723308563198</v>
      </c>
      <c r="AE96" s="66">
        <f t="shared" si="57"/>
        <v>254.80141830444299</v>
      </c>
      <c r="AF96" s="66">
        <f t="shared" si="57"/>
        <v>259.33333396911598</v>
      </c>
      <c r="AG96" s="66">
        <f t="shared" si="57"/>
        <v>224.38954591751099</v>
      </c>
      <c r="AH96" s="93">
        <f t="shared" si="57"/>
        <v>296.34746599197399</v>
      </c>
      <c r="AI96" s="94">
        <f t="shared" si="58"/>
        <v>54.347467422484982</v>
      </c>
      <c r="AJ96" s="68"/>
      <c r="AK96" s="51" t="s">
        <v>144</v>
      </c>
      <c r="AL96" s="52">
        <v>28.000000357627901</v>
      </c>
      <c r="AM96" s="52">
        <v>19.9999998807907</v>
      </c>
      <c r="AN96" s="52">
        <v>26.000000149011601</v>
      </c>
      <c r="AO96" s="52">
        <v>29.999999597668602</v>
      </c>
      <c r="AP96" s="52">
        <v>28.022816756740198</v>
      </c>
      <c r="AQ96" s="52">
        <v>14.987104624509801</v>
      </c>
      <c r="AR96" s="52">
        <v>28.729870319366501</v>
      </c>
      <c r="AS96" s="52">
        <v>25.989426195621501</v>
      </c>
      <c r="AT96" s="52">
        <v>30.639683149755001</v>
      </c>
      <c r="AU96" s="52">
        <v>29.226184219121901</v>
      </c>
      <c r="AV96" s="52">
        <v>26.856644362211199</v>
      </c>
      <c r="AW96" s="52">
        <v>35.032029241323499</v>
      </c>
      <c r="AX96" s="52">
        <v>33.204823970794699</v>
      </c>
      <c r="AY96" s="52">
        <v>36.409111946821199</v>
      </c>
      <c r="AZ96" s="52">
        <v>34.768871009349802</v>
      </c>
    </row>
    <row r="97" spans="19:52" x14ac:dyDescent="0.25">
      <c r="S97" s="30" t="s">
        <v>119</v>
      </c>
      <c r="T97" s="69">
        <f t="shared" si="59"/>
        <v>234.99999666214001</v>
      </c>
      <c r="U97" s="69">
        <f t="shared" si="57"/>
        <v>245.999999046326</v>
      </c>
      <c r="V97" s="69">
        <f t="shared" si="57"/>
        <v>222.000000953674</v>
      </c>
      <c r="W97" s="69">
        <f t="shared" si="57"/>
        <v>191.99999761581401</v>
      </c>
      <c r="X97" s="69">
        <f t="shared" si="57"/>
        <v>231.97173833847</v>
      </c>
      <c r="Y97" s="69">
        <f t="shared" si="57"/>
        <v>209.635297298431</v>
      </c>
      <c r="Z97" s="69">
        <f t="shared" si="57"/>
        <v>247.84668874740601</v>
      </c>
      <c r="AA97" s="69">
        <f t="shared" si="57"/>
        <v>217.987857818604</v>
      </c>
      <c r="AB97" s="69">
        <f t="shared" si="57"/>
        <v>240.70549058914199</v>
      </c>
      <c r="AC97" s="69">
        <f t="shared" si="57"/>
        <v>251.371467590332</v>
      </c>
      <c r="AD97" s="69">
        <f t="shared" si="57"/>
        <v>280.02561473846401</v>
      </c>
      <c r="AE97" s="69">
        <f t="shared" si="57"/>
        <v>255.465291023254</v>
      </c>
      <c r="AF97" s="69">
        <f t="shared" si="57"/>
        <v>254.406938076019</v>
      </c>
      <c r="AG97" s="69">
        <f t="shared" si="57"/>
        <v>258.717413902283</v>
      </c>
      <c r="AH97" s="91">
        <f t="shared" si="57"/>
        <v>224.71310424804699</v>
      </c>
      <c r="AI97" s="92">
        <f t="shared" si="58"/>
        <v>-10.286892414093018</v>
      </c>
      <c r="AJ97" s="68"/>
      <c r="AK97" s="51" t="s">
        <v>145</v>
      </c>
      <c r="AL97" s="52">
        <v>19.999999821186101</v>
      </c>
      <c r="AM97" s="52">
        <v>17.999999970197699</v>
      </c>
      <c r="AN97" s="52">
        <v>16.0000001192093</v>
      </c>
      <c r="AO97" s="52">
        <v>20</v>
      </c>
      <c r="AP97" s="52">
        <v>25.354965016245799</v>
      </c>
      <c r="AQ97" s="52">
        <v>23.3758301362395</v>
      </c>
      <c r="AR97" s="52">
        <v>12.5983111411333</v>
      </c>
      <c r="AS97" s="52">
        <v>24.266036957502401</v>
      </c>
      <c r="AT97" s="52">
        <v>21.819649577140801</v>
      </c>
      <c r="AU97" s="52">
        <v>25.825977973640001</v>
      </c>
      <c r="AV97" s="52">
        <v>24.6049319803715</v>
      </c>
      <c r="AW97" s="52">
        <v>22.616206735372501</v>
      </c>
      <c r="AX97" s="52">
        <v>29.705334097146999</v>
      </c>
      <c r="AY97" s="52">
        <v>27.890369296073899</v>
      </c>
      <c r="AZ97" s="52">
        <v>30.834745943546299</v>
      </c>
    </row>
    <row r="98" spans="19:52" x14ac:dyDescent="0.25">
      <c r="S98" s="65" t="s">
        <v>120</v>
      </c>
      <c r="T98" s="66">
        <f t="shared" si="59"/>
        <v>252.99999618530299</v>
      </c>
      <c r="U98" s="66">
        <f t="shared" si="57"/>
        <v>230.99999713897699</v>
      </c>
      <c r="V98" s="66">
        <f t="shared" si="57"/>
        <v>240.999999046326</v>
      </c>
      <c r="W98" s="66">
        <f t="shared" si="57"/>
        <v>216.999999046326</v>
      </c>
      <c r="X98" s="66">
        <f t="shared" si="57"/>
        <v>191.66107559204099</v>
      </c>
      <c r="Y98" s="66">
        <f t="shared" si="57"/>
        <v>230.992186546326</v>
      </c>
      <c r="Z98" s="66">
        <f t="shared" si="57"/>
        <v>209.28285074234</v>
      </c>
      <c r="AA98" s="66">
        <f t="shared" si="57"/>
        <v>246.727327823639</v>
      </c>
      <c r="AB98" s="66">
        <f t="shared" si="57"/>
        <v>217.78863573074301</v>
      </c>
      <c r="AC98" s="66">
        <f t="shared" si="57"/>
        <v>240.086946964264</v>
      </c>
      <c r="AD98" s="66">
        <f t="shared" si="57"/>
        <v>250.62631368637099</v>
      </c>
      <c r="AE98" s="66">
        <f t="shared" si="57"/>
        <v>278.86695814132702</v>
      </c>
      <c r="AF98" s="66">
        <f t="shared" si="57"/>
        <v>254.923212051392</v>
      </c>
      <c r="AG98" s="66">
        <f t="shared" si="57"/>
        <v>254.06805419921901</v>
      </c>
      <c r="AH98" s="93">
        <f t="shared" si="57"/>
        <v>258.28092336654697</v>
      </c>
      <c r="AI98" s="94">
        <f t="shared" si="58"/>
        <v>5.2809271812439817</v>
      </c>
      <c r="AJ98" s="68"/>
      <c r="AK98" s="51" t="s">
        <v>146</v>
      </c>
      <c r="AL98" s="52">
        <v>14</v>
      </c>
      <c r="AM98" s="52">
        <v>13.9999998360872</v>
      </c>
      <c r="AN98" s="52">
        <v>10.999999970197701</v>
      </c>
      <c r="AO98" s="52">
        <v>14.0000001192093</v>
      </c>
      <c r="AP98" s="52">
        <v>16.594050460960698</v>
      </c>
      <c r="AQ98" s="52">
        <v>21.038110040128199</v>
      </c>
      <c r="AR98" s="52">
        <v>19.156465202570001</v>
      </c>
      <c r="AS98" s="52">
        <v>10.3723131269217</v>
      </c>
      <c r="AT98" s="52">
        <v>20.102776981890202</v>
      </c>
      <c r="AU98" s="52">
        <v>17.966265887022001</v>
      </c>
      <c r="AV98" s="52">
        <v>21.367266252636899</v>
      </c>
      <c r="AW98" s="52">
        <v>20.325804591178901</v>
      </c>
      <c r="AX98" s="52">
        <v>18.694503560662302</v>
      </c>
      <c r="AY98" s="52">
        <v>24.734186083078399</v>
      </c>
      <c r="AZ98" s="52">
        <v>23.013545304536802</v>
      </c>
    </row>
    <row r="99" spans="19:52" x14ac:dyDescent="0.25">
      <c r="S99" s="70" t="s">
        <v>121</v>
      </c>
      <c r="T99" s="71">
        <f t="shared" si="59"/>
        <v>235</v>
      </c>
      <c r="U99" s="71">
        <f t="shared" si="57"/>
        <v>254.999999046326</v>
      </c>
      <c r="V99" s="71">
        <f t="shared" si="57"/>
        <v>230.999995708466</v>
      </c>
      <c r="W99" s="71">
        <f t="shared" si="57"/>
        <v>239</v>
      </c>
      <c r="X99" s="71">
        <f t="shared" si="57"/>
        <v>215.98536062240601</v>
      </c>
      <c r="Y99" s="71">
        <f t="shared" si="57"/>
        <v>191.10853815078701</v>
      </c>
      <c r="Z99" s="71">
        <f t="shared" si="57"/>
        <v>229.945342540741</v>
      </c>
      <c r="AA99" s="71">
        <f t="shared" si="57"/>
        <v>208.76550102233901</v>
      </c>
      <c r="AB99" s="71">
        <f t="shared" si="57"/>
        <v>245.47220945358299</v>
      </c>
      <c r="AC99" s="71">
        <f t="shared" si="57"/>
        <v>217.35869741439799</v>
      </c>
      <c r="AD99" s="71">
        <f t="shared" si="57"/>
        <v>239.281763076782</v>
      </c>
      <c r="AE99" s="71">
        <f t="shared" si="57"/>
        <v>249.715650081635</v>
      </c>
      <c r="AF99" s="71">
        <f t="shared" si="57"/>
        <v>277.54478645324701</v>
      </c>
      <c r="AG99" s="71">
        <f t="shared" si="57"/>
        <v>254.204627037048</v>
      </c>
      <c r="AH99" s="72">
        <f t="shared" si="57"/>
        <v>253.57060861587499</v>
      </c>
      <c r="AI99" s="95">
        <f t="shared" si="58"/>
        <v>18.570608615874988</v>
      </c>
      <c r="AJ99" s="68"/>
      <c r="AK99" s="51" t="s">
        <v>147</v>
      </c>
      <c r="AL99" s="52">
        <v>8</v>
      </c>
      <c r="AM99" s="52">
        <v>12</v>
      </c>
      <c r="AN99" s="52">
        <v>9.9999998658895493</v>
      </c>
      <c r="AO99" s="52">
        <v>10.0000001341105</v>
      </c>
      <c r="AP99" s="52">
        <v>11.316826628521101</v>
      </c>
      <c r="AQ99" s="52">
        <v>13.546052664984</v>
      </c>
      <c r="AR99" s="52">
        <v>17.180669955909298</v>
      </c>
      <c r="AS99" s="52">
        <v>15.4327942784876</v>
      </c>
      <c r="AT99" s="52">
        <v>8.3640390634536708</v>
      </c>
      <c r="AU99" s="52">
        <v>16.3443711623549</v>
      </c>
      <c r="AV99" s="52">
        <v>14.547666445374499</v>
      </c>
      <c r="AW99" s="52">
        <v>17.368780940771099</v>
      </c>
      <c r="AX99" s="52">
        <v>16.517420515418099</v>
      </c>
      <c r="AY99" s="52">
        <v>15.175783224403901</v>
      </c>
      <c r="AZ99" s="52">
        <v>20.278544962406201</v>
      </c>
    </row>
    <row r="100" spans="19:52" x14ac:dyDescent="0.25">
      <c r="S100" s="3" t="s">
        <v>9</v>
      </c>
      <c r="T100" s="69">
        <f>SUM(T90:T99)</f>
        <v>2318.9999904632591</v>
      </c>
      <c r="U100" s="69">
        <f t="shared" ref="U100:AI100" si="60">SUM(U90:U99)</f>
        <v>2329.9999961853027</v>
      </c>
      <c r="V100" s="69">
        <f t="shared" si="60"/>
        <v>2324.9999966621403</v>
      </c>
      <c r="W100" s="69">
        <f t="shared" si="60"/>
        <v>2360.0000028610229</v>
      </c>
      <c r="X100" s="69">
        <f t="shared" si="60"/>
        <v>2373.1531128883371</v>
      </c>
      <c r="Y100" s="69">
        <f t="shared" si="60"/>
        <v>2406.9548761844617</v>
      </c>
      <c r="Z100" s="69">
        <f t="shared" si="60"/>
        <v>2471.1320328712472</v>
      </c>
      <c r="AA100" s="69">
        <f t="shared" si="60"/>
        <v>2456.5676398277296</v>
      </c>
      <c r="AB100" s="69">
        <f t="shared" si="60"/>
        <v>2545.5768048763284</v>
      </c>
      <c r="AC100" s="69">
        <f t="shared" si="60"/>
        <v>2600.8870172500619</v>
      </c>
      <c r="AD100" s="69">
        <f t="shared" si="60"/>
        <v>2666.6490502357474</v>
      </c>
      <c r="AE100" s="69">
        <f t="shared" si="60"/>
        <v>2727.0729141235352</v>
      </c>
      <c r="AF100" s="69">
        <f t="shared" si="60"/>
        <v>2764.1373896598811</v>
      </c>
      <c r="AG100" s="69">
        <f t="shared" si="60"/>
        <v>2810.2540011405954</v>
      </c>
      <c r="AH100" s="69">
        <f t="shared" si="60"/>
        <v>2888.4829788208008</v>
      </c>
      <c r="AI100" s="69">
        <f t="shared" si="60"/>
        <v>569.48298835754213</v>
      </c>
      <c r="AJ100" s="76"/>
      <c r="AK100" s="51" t="s">
        <v>148</v>
      </c>
      <c r="AL100" s="52">
        <v>3.9999999925494198</v>
      </c>
      <c r="AM100" s="52">
        <v>6</v>
      </c>
      <c r="AN100" s="52">
        <v>11</v>
      </c>
      <c r="AO100" s="52">
        <v>6.9999999105930302</v>
      </c>
      <c r="AP100" s="52">
        <v>7.5661844778805998</v>
      </c>
      <c r="AQ100" s="52">
        <v>8.9421988837420905</v>
      </c>
      <c r="AR100" s="52">
        <v>10.8362318100408</v>
      </c>
      <c r="AS100" s="52">
        <v>13.7637539096177</v>
      </c>
      <c r="AT100" s="52">
        <v>12.1446016058326</v>
      </c>
      <c r="AU100" s="52">
        <v>6.5812615230679503</v>
      </c>
      <c r="AV100" s="52">
        <v>13.019367881119299</v>
      </c>
      <c r="AW100" s="52">
        <v>11.534854918718301</v>
      </c>
      <c r="AX100" s="52">
        <v>13.8216055631638</v>
      </c>
      <c r="AY100" s="52">
        <v>13.142020121216801</v>
      </c>
      <c r="AZ100" s="52">
        <v>12.066367842257</v>
      </c>
    </row>
    <row r="101" spans="19:52" x14ac:dyDescent="0.25">
      <c r="S101" s="77" t="s">
        <v>122</v>
      </c>
      <c r="T101" s="88">
        <f>AL74</f>
        <v>222.999999046326</v>
      </c>
      <c r="U101" s="88">
        <f t="shared" ref="U101:AH110" si="61">AM74</f>
        <v>228</v>
      </c>
      <c r="V101" s="88">
        <f t="shared" si="61"/>
        <v>259.99999618530302</v>
      </c>
      <c r="W101" s="88">
        <f t="shared" si="61"/>
        <v>224.99999618530299</v>
      </c>
      <c r="X101" s="88">
        <f t="shared" si="61"/>
        <v>236.90633988380401</v>
      </c>
      <c r="Y101" s="88">
        <f t="shared" si="61"/>
        <v>214.478394985199</v>
      </c>
      <c r="Z101" s="88">
        <f t="shared" si="61"/>
        <v>190.17958784103399</v>
      </c>
      <c r="AA101" s="88">
        <f t="shared" si="61"/>
        <v>228.410014152527</v>
      </c>
      <c r="AB101" s="88">
        <f t="shared" si="61"/>
        <v>207.79659414291399</v>
      </c>
      <c r="AC101" s="88">
        <f t="shared" si="61"/>
        <v>243.71934556961099</v>
      </c>
      <c r="AD101" s="88">
        <f t="shared" si="61"/>
        <v>216.348642587662</v>
      </c>
      <c r="AE101" s="88">
        <f t="shared" si="61"/>
        <v>237.96532297134399</v>
      </c>
      <c r="AF101" s="88">
        <f t="shared" si="61"/>
        <v>248.23907470703099</v>
      </c>
      <c r="AG101" s="88">
        <f t="shared" si="61"/>
        <v>275.76688194274902</v>
      </c>
      <c r="AH101" s="89">
        <f t="shared" si="61"/>
        <v>252.97306871414199</v>
      </c>
      <c r="AI101" s="90">
        <f t="shared" ref="AI101:AI110" si="62">AH101-T101</f>
        <v>29.973069667815992</v>
      </c>
      <c r="AJ101" s="68"/>
      <c r="AK101" s="51" t="s">
        <v>149</v>
      </c>
      <c r="AL101" s="52">
        <v>2.9999999850988401</v>
      </c>
      <c r="AM101" s="52">
        <v>2.9999999329447702</v>
      </c>
      <c r="AN101" s="52">
        <v>5</v>
      </c>
      <c r="AO101" s="52">
        <v>10</v>
      </c>
      <c r="AP101" s="52">
        <v>5.3444917406886798</v>
      </c>
      <c r="AQ101" s="52">
        <v>5.5899115968495598</v>
      </c>
      <c r="AR101" s="52">
        <v>6.9395990930497602</v>
      </c>
      <c r="AS101" s="52">
        <v>8.51324216974899</v>
      </c>
      <c r="AT101" s="52">
        <v>10.822386659681801</v>
      </c>
      <c r="AU101" s="52">
        <v>9.3633930981159192</v>
      </c>
      <c r="AV101" s="52">
        <v>5.0796495005488396</v>
      </c>
      <c r="AW101" s="52">
        <v>10.177655339240999</v>
      </c>
      <c r="AX101" s="52">
        <v>8.9764055609703099</v>
      </c>
      <c r="AY101" s="52">
        <v>10.775581195950499</v>
      </c>
      <c r="AZ101" s="52">
        <v>10.269308060407599</v>
      </c>
    </row>
    <row r="102" spans="19:52" x14ac:dyDescent="0.25">
      <c r="S102" s="30" t="s">
        <v>123</v>
      </c>
      <c r="T102" s="69">
        <f>AL75</f>
        <v>204</v>
      </c>
      <c r="U102" s="69">
        <f t="shared" si="61"/>
        <v>220.00000286102301</v>
      </c>
      <c r="V102" s="69">
        <f t="shared" si="61"/>
        <v>227</v>
      </c>
      <c r="W102" s="69">
        <f t="shared" si="61"/>
        <v>252.99999713897699</v>
      </c>
      <c r="X102" s="69">
        <f t="shared" si="61"/>
        <v>222.49863862991299</v>
      </c>
      <c r="Y102" s="69">
        <f t="shared" si="61"/>
        <v>234.19998812675499</v>
      </c>
      <c r="Z102" s="69">
        <f t="shared" si="61"/>
        <v>212.41909313201899</v>
      </c>
      <c r="AA102" s="69">
        <f t="shared" si="61"/>
        <v>188.66925096511801</v>
      </c>
      <c r="AB102" s="69">
        <f t="shared" si="61"/>
        <v>226.24903893470801</v>
      </c>
      <c r="AC102" s="69">
        <f t="shared" si="61"/>
        <v>206.22084236145</v>
      </c>
      <c r="AD102" s="69">
        <f t="shared" si="61"/>
        <v>241.32358694076501</v>
      </c>
      <c r="AE102" s="69">
        <f t="shared" si="61"/>
        <v>214.67113924026501</v>
      </c>
      <c r="AF102" s="69">
        <f t="shared" si="61"/>
        <v>236.00887823104901</v>
      </c>
      <c r="AG102" s="69">
        <f t="shared" si="61"/>
        <v>246.116407871246</v>
      </c>
      <c r="AH102" s="91">
        <f t="shared" si="61"/>
        <v>273.392374038696</v>
      </c>
      <c r="AI102" s="92">
        <f t="shared" si="62"/>
        <v>69.392374038696005</v>
      </c>
      <c r="AJ102" s="68"/>
      <c r="AK102" s="51" t="s">
        <v>150</v>
      </c>
      <c r="AL102" s="52">
        <v>3.99999997764826</v>
      </c>
      <c r="AM102" s="52">
        <v>1</v>
      </c>
      <c r="AN102" s="52">
        <v>1.99999993294477</v>
      </c>
      <c r="AO102" s="52">
        <v>4</v>
      </c>
      <c r="AP102" s="52">
        <v>7.3701323485001904</v>
      </c>
      <c r="AQ102" s="52">
        <v>4.00872884783894</v>
      </c>
      <c r="AR102" s="52">
        <v>4.0633109658956501</v>
      </c>
      <c r="AS102" s="52">
        <v>5.2934813089668804</v>
      </c>
      <c r="AT102" s="52">
        <v>6.5709575917571801</v>
      </c>
      <c r="AU102" s="52">
        <v>8.3671159520745295</v>
      </c>
      <c r="AV102" s="52">
        <v>7.1031644586473703</v>
      </c>
      <c r="AW102" s="52">
        <v>3.85927451774478</v>
      </c>
      <c r="AX102" s="52">
        <v>7.8210974633693704</v>
      </c>
      <c r="AY102" s="52">
        <v>6.8663528636097899</v>
      </c>
      <c r="AZ102" s="52">
        <v>8.2628841176629102</v>
      </c>
    </row>
    <row r="103" spans="19:52" x14ac:dyDescent="0.25">
      <c r="S103" s="65" t="s">
        <v>124</v>
      </c>
      <c r="T103" s="66">
        <f t="shared" ref="T103:T110" si="63">AL76</f>
        <v>187.00000166893</v>
      </c>
      <c r="U103" s="66">
        <f t="shared" si="61"/>
        <v>202</v>
      </c>
      <c r="V103" s="66">
        <f t="shared" si="61"/>
        <v>215.999999046326</v>
      </c>
      <c r="W103" s="66">
        <f t="shared" si="61"/>
        <v>227.000000953674</v>
      </c>
      <c r="X103" s="66">
        <f t="shared" si="61"/>
        <v>248.99480319023101</v>
      </c>
      <c r="Y103" s="66">
        <f t="shared" si="61"/>
        <v>219.32449722289999</v>
      </c>
      <c r="Z103" s="66">
        <f t="shared" si="61"/>
        <v>230.876054525375</v>
      </c>
      <c r="AA103" s="66">
        <f t="shared" si="61"/>
        <v>209.70764064788801</v>
      </c>
      <c r="AB103" s="66">
        <f t="shared" si="61"/>
        <v>186.58234691619899</v>
      </c>
      <c r="AC103" s="66">
        <f t="shared" si="61"/>
        <v>223.41452646255499</v>
      </c>
      <c r="AD103" s="66">
        <f t="shared" si="61"/>
        <v>204.00247812271101</v>
      </c>
      <c r="AE103" s="66">
        <f t="shared" si="61"/>
        <v>238.240548610687</v>
      </c>
      <c r="AF103" s="66">
        <f t="shared" si="61"/>
        <v>212.30535745620699</v>
      </c>
      <c r="AG103" s="66">
        <f t="shared" si="61"/>
        <v>233.37443494796801</v>
      </c>
      <c r="AH103" s="93">
        <f t="shared" si="61"/>
        <v>243.34206438064601</v>
      </c>
      <c r="AI103" s="94">
        <f t="shared" si="62"/>
        <v>56.342062711716011</v>
      </c>
      <c r="AJ103" s="68"/>
      <c r="AK103" s="51" t="s">
        <v>151</v>
      </c>
      <c r="AL103" s="52">
        <v>9.0000002086162603</v>
      </c>
      <c r="AM103" s="52">
        <v>7.0000000819563901</v>
      </c>
      <c r="AN103" s="52">
        <v>4.9999999627470997</v>
      </c>
      <c r="AO103" s="52">
        <v>2.99999995529652</v>
      </c>
      <c r="AP103" s="52">
        <v>3.12828925717622</v>
      </c>
      <c r="AQ103" s="52">
        <v>5.4854111187159997</v>
      </c>
      <c r="AR103" s="52">
        <v>3.07254830002785</v>
      </c>
      <c r="AS103" s="52">
        <v>3.0039541488513399</v>
      </c>
      <c r="AT103" s="52">
        <v>4.0826392099261302</v>
      </c>
      <c r="AU103" s="52">
        <v>5.1125317215919504</v>
      </c>
      <c r="AV103" s="52">
        <v>6.49906180053949</v>
      </c>
      <c r="AW103" s="52">
        <v>5.43036725092679</v>
      </c>
      <c r="AX103" s="52">
        <v>2.9927228745073098</v>
      </c>
      <c r="AY103" s="52">
        <v>6.0290966965258104</v>
      </c>
      <c r="AZ103" s="52">
        <v>5.2907389029860497</v>
      </c>
    </row>
    <row r="104" spans="19:52" x14ac:dyDescent="0.25">
      <c r="S104" s="30" t="s">
        <v>125</v>
      </c>
      <c r="T104" s="69">
        <f t="shared" si="63"/>
        <v>163.99999666214001</v>
      </c>
      <c r="U104" s="69">
        <f t="shared" si="61"/>
        <v>183.99999928474401</v>
      </c>
      <c r="V104" s="69">
        <f t="shared" si="61"/>
        <v>200</v>
      </c>
      <c r="W104" s="69">
        <f t="shared" si="61"/>
        <v>212</v>
      </c>
      <c r="X104" s="69">
        <f t="shared" si="61"/>
        <v>222.89164924621599</v>
      </c>
      <c r="Y104" s="69">
        <f t="shared" si="61"/>
        <v>244.347108602524</v>
      </c>
      <c r="Z104" s="69">
        <f t="shared" si="61"/>
        <v>215.64973163604699</v>
      </c>
      <c r="AA104" s="69">
        <f t="shared" si="61"/>
        <v>226.97876310348499</v>
      </c>
      <c r="AB104" s="69">
        <f t="shared" si="61"/>
        <v>206.43471813201899</v>
      </c>
      <c r="AC104" s="69">
        <f t="shared" si="61"/>
        <v>184.030831813812</v>
      </c>
      <c r="AD104" s="69">
        <f t="shared" si="61"/>
        <v>219.97053408622699</v>
      </c>
      <c r="AE104" s="69">
        <f t="shared" si="61"/>
        <v>201.22076320648199</v>
      </c>
      <c r="AF104" s="69">
        <f t="shared" si="61"/>
        <v>234.530421733856</v>
      </c>
      <c r="AG104" s="69">
        <f t="shared" si="61"/>
        <v>209.4000685215</v>
      </c>
      <c r="AH104" s="91">
        <f t="shared" si="61"/>
        <v>230.14820098876999</v>
      </c>
      <c r="AI104" s="92">
        <f t="shared" si="62"/>
        <v>66.14820432662998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123.99999833107</v>
      </c>
      <c r="U105" s="66">
        <f t="shared" si="61"/>
        <v>163.99999952316301</v>
      </c>
      <c r="V105" s="66">
        <f t="shared" si="61"/>
        <v>178.99999928474401</v>
      </c>
      <c r="W105" s="66">
        <f t="shared" si="61"/>
        <v>199</v>
      </c>
      <c r="X105" s="66">
        <f t="shared" si="61"/>
        <v>207.37648463249201</v>
      </c>
      <c r="Y105" s="66">
        <f t="shared" si="61"/>
        <v>218.332180500031</v>
      </c>
      <c r="Z105" s="66">
        <f t="shared" si="61"/>
        <v>239.186088323593</v>
      </c>
      <c r="AA105" s="66">
        <f t="shared" si="61"/>
        <v>211.50150060653701</v>
      </c>
      <c r="AB105" s="66">
        <f t="shared" si="61"/>
        <v>222.59300112724301</v>
      </c>
      <c r="AC105" s="66">
        <f t="shared" si="61"/>
        <v>202.682466983795</v>
      </c>
      <c r="AD105" s="66">
        <f t="shared" si="61"/>
        <v>181.03546285629301</v>
      </c>
      <c r="AE105" s="66">
        <f t="shared" si="61"/>
        <v>216.006665706635</v>
      </c>
      <c r="AF105" s="66">
        <f t="shared" si="61"/>
        <v>197.924060821533</v>
      </c>
      <c r="AG105" s="66">
        <f t="shared" si="61"/>
        <v>230.29764127731301</v>
      </c>
      <c r="AH105" s="93">
        <f t="shared" si="61"/>
        <v>206.03056406974801</v>
      </c>
      <c r="AI105" s="94">
        <f t="shared" si="62"/>
        <v>82.030565738678007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131.000000953674</v>
      </c>
      <c r="U106" s="69">
        <f t="shared" si="61"/>
        <v>117.99999833107</v>
      </c>
      <c r="V106" s="69">
        <f t="shared" si="61"/>
        <v>160.99999856948901</v>
      </c>
      <c r="W106" s="69">
        <f t="shared" si="61"/>
        <v>169.99999976158099</v>
      </c>
      <c r="X106" s="69">
        <f t="shared" si="61"/>
        <v>194.18633711338001</v>
      </c>
      <c r="Y106" s="69">
        <f t="shared" si="61"/>
        <v>202.35631108283999</v>
      </c>
      <c r="Z106" s="69">
        <f t="shared" si="61"/>
        <v>213.40168476104699</v>
      </c>
      <c r="AA106" s="69">
        <f t="shared" si="61"/>
        <v>233.62690925598099</v>
      </c>
      <c r="AB106" s="69">
        <f t="shared" si="61"/>
        <v>206.97880458831801</v>
      </c>
      <c r="AC106" s="69">
        <f t="shared" si="61"/>
        <v>217.73994827270499</v>
      </c>
      <c r="AD106" s="69">
        <f t="shared" si="61"/>
        <v>198.537320613861</v>
      </c>
      <c r="AE106" s="69">
        <f t="shared" si="61"/>
        <v>177.62054824829099</v>
      </c>
      <c r="AF106" s="69">
        <f t="shared" si="61"/>
        <v>211.59917116165201</v>
      </c>
      <c r="AG106" s="69">
        <f t="shared" si="61"/>
        <v>194.263618469238</v>
      </c>
      <c r="AH106" s="91">
        <f t="shared" si="61"/>
        <v>225.71405315399201</v>
      </c>
      <c r="AI106" s="92">
        <f t="shared" si="62"/>
        <v>94.714052200318008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121.99999976158099</v>
      </c>
      <c r="U107" s="66">
        <f t="shared" si="61"/>
        <v>124.000000476837</v>
      </c>
      <c r="V107" s="66">
        <f t="shared" si="61"/>
        <v>111.99999976158099</v>
      </c>
      <c r="W107" s="66">
        <f t="shared" si="61"/>
        <v>160.00000047683699</v>
      </c>
      <c r="X107" s="66">
        <f t="shared" si="61"/>
        <v>165.87781286239601</v>
      </c>
      <c r="Y107" s="66">
        <f t="shared" si="61"/>
        <v>189.34141898155201</v>
      </c>
      <c r="Z107" s="66">
        <f t="shared" si="61"/>
        <v>197.47290968895001</v>
      </c>
      <c r="AA107" s="66">
        <f t="shared" si="61"/>
        <v>208.40101242065401</v>
      </c>
      <c r="AB107" s="66">
        <f t="shared" si="61"/>
        <v>228.167956352234</v>
      </c>
      <c r="AC107" s="66">
        <f t="shared" si="61"/>
        <v>202.45251202583299</v>
      </c>
      <c r="AD107" s="66">
        <f t="shared" si="61"/>
        <v>212.937279701233</v>
      </c>
      <c r="AE107" s="66">
        <f t="shared" si="61"/>
        <v>194.42477750778201</v>
      </c>
      <c r="AF107" s="66">
        <f t="shared" si="61"/>
        <v>174.11437177658101</v>
      </c>
      <c r="AG107" s="66">
        <f t="shared" si="61"/>
        <v>207.264030694962</v>
      </c>
      <c r="AH107" s="93">
        <f t="shared" si="61"/>
        <v>190.601499557495</v>
      </c>
      <c r="AI107" s="94">
        <f t="shared" si="62"/>
        <v>68.601499795914009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127.99999856948899</v>
      </c>
      <c r="U108" s="69">
        <f t="shared" si="61"/>
        <v>120.99999976158099</v>
      </c>
      <c r="V108" s="69">
        <f t="shared" si="61"/>
        <v>123.00000071525599</v>
      </c>
      <c r="W108" s="69">
        <f t="shared" si="61"/>
        <v>106.99999976158099</v>
      </c>
      <c r="X108" s="69">
        <f t="shared" si="61"/>
        <v>155.909063458443</v>
      </c>
      <c r="Y108" s="69">
        <f t="shared" si="61"/>
        <v>161.86241459846499</v>
      </c>
      <c r="Z108" s="69">
        <f t="shared" si="61"/>
        <v>184.55929279327401</v>
      </c>
      <c r="AA108" s="69">
        <f t="shared" si="61"/>
        <v>192.67774701118501</v>
      </c>
      <c r="AB108" s="69">
        <f t="shared" si="61"/>
        <v>203.425382614136</v>
      </c>
      <c r="AC108" s="69">
        <f t="shared" si="61"/>
        <v>222.82487773895301</v>
      </c>
      <c r="AD108" s="69">
        <f t="shared" si="61"/>
        <v>197.974843025208</v>
      </c>
      <c r="AE108" s="69">
        <f t="shared" si="61"/>
        <v>208.23992252349899</v>
      </c>
      <c r="AF108" s="69">
        <f t="shared" si="61"/>
        <v>190.35556077957199</v>
      </c>
      <c r="AG108" s="69">
        <f t="shared" si="61"/>
        <v>170.68404769897501</v>
      </c>
      <c r="AH108" s="91">
        <f t="shared" si="61"/>
        <v>203.042484998703</v>
      </c>
      <c r="AI108" s="92">
        <f t="shared" si="62"/>
        <v>75.042486429214009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106.00000071525599</v>
      </c>
      <c r="U109" s="66">
        <f t="shared" si="61"/>
        <v>121.999999046326</v>
      </c>
      <c r="V109" s="66">
        <f t="shared" si="61"/>
        <v>114.99999976158099</v>
      </c>
      <c r="W109" s="66">
        <f t="shared" si="61"/>
        <v>119.00000071525599</v>
      </c>
      <c r="X109" s="66">
        <f t="shared" si="61"/>
        <v>104.157555937767</v>
      </c>
      <c r="Y109" s="66">
        <f t="shared" si="61"/>
        <v>151.56588912010201</v>
      </c>
      <c r="Z109" s="66">
        <f t="shared" si="61"/>
        <v>157.643778562546</v>
      </c>
      <c r="AA109" s="66">
        <f t="shared" si="61"/>
        <v>179.485793709755</v>
      </c>
      <c r="AB109" s="66">
        <f t="shared" si="61"/>
        <v>187.59356045723001</v>
      </c>
      <c r="AC109" s="66">
        <f t="shared" si="61"/>
        <v>198.12015771865799</v>
      </c>
      <c r="AD109" s="66">
        <f t="shared" si="61"/>
        <v>217.12008476257299</v>
      </c>
      <c r="AE109" s="66">
        <f t="shared" si="61"/>
        <v>193.14613342285199</v>
      </c>
      <c r="AF109" s="66">
        <f t="shared" si="61"/>
        <v>203.233201265335</v>
      </c>
      <c r="AG109" s="66">
        <f t="shared" si="61"/>
        <v>185.961156606674</v>
      </c>
      <c r="AH109" s="93">
        <f t="shared" si="61"/>
        <v>166.97297096252399</v>
      </c>
      <c r="AI109" s="94">
        <f t="shared" si="62"/>
        <v>60.972970247267995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111.999998092651</v>
      </c>
      <c r="U110" s="71">
        <f t="shared" si="61"/>
        <v>104.00000023841901</v>
      </c>
      <c r="V110" s="71">
        <f t="shared" si="61"/>
        <v>116.99999833107</v>
      </c>
      <c r="W110" s="71">
        <f t="shared" si="61"/>
        <v>107.99999833107</v>
      </c>
      <c r="X110" s="71">
        <f t="shared" si="61"/>
        <v>115.175439834595</v>
      </c>
      <c r="Y110" s="71">
        <f t="shared" si="61"/>
        <v>100.78703099489201</v>
      </c>
      <c r="Z110" s="71">
        <f t="shared" si="61"/>
        <v>146.546943306923</v>
      </c>
      <c r="AA110" s="71">
        <f t="shared" si="61"/>
        <v>152.70299422740899</v>
      </c>
      <c r="AB110" s="71">
        <f t="shared" si="61"/>
        <v>173.63253605365799</v>
      </c>
      <c r="AC110" s="71">
        <f t="shared" si="61"/>
        <v>181.65203762054401</v>
      </c>
      <c r="AD110" s="71">
        <f t="shared" si="61"/>
        <v>191.97882127761801</v>
      </c>
      <c r="AE110" s="71">
        <f t="shared" si="61"/>
        <v>210.47701382637001</v>
      </c>
      <c r="AF110" s="71">
        <f t="shared" si="61"/>
        <v>187.45184063911401</v>
      </c>
      <c r="AG110" s="71">
        <f t="shared" si="61"/>
        <v>197.35142707824701</v>
      </c>
      <c r="AH110" s="72">
        <f t="shared" si="61"/>
        <v>180.74751377105699</v>
      </c>
      <c r="AI110" s="95">
        <f t="shared" si="62"/>
        <v>68.747515678405989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1500.9999938011169</v>
      </c>
      <c r="U111" s="69">
        <f t="shared" ref="U111:AI111" si="64">SUM(U101:U110)</f>
        <v>1586.9999995231628</v>
      </c>
      <c r="V111" s="69">
        <f t="shared" si="64"/>
        <v>1709.9999916553497</v>
      </c>
      <c r="W111" s="69">
        <f t="shared" si="64"/>
        <v>1779.9999933242789</v>
      </c>
      <c r="X111" s="69">
        <f t="shared" si="64"/>
        <v>1873.9741247892368</v>
      </c>
      <c r="Y111" s="69">
        <f t="shared" si="64"/>
        <v>1936.59523421526</v>
      </c>
      <c r="Z111" s="69">
        <f t="shared" si="64"/>
        <v>1987.9351645708077</v>
      </c>
      <c r="AA111" s="69">
        <f t="shared" si="64"/>
        <v>2032.1616261005388</v>
      </c>
      <c r="AB111" s="69">
        <f t="shared" si="64"/>
        <v>2049.4539393186587</v>
      </c>
      <c r="AC111" s="69">
        <f t="shared" si="64"/>
        <v>2082.857546567916</v>
      </c>
      <c r="AD111" s="69">
        <f t="shared" si="64"/>
        <v>2081.2290539741512</v>
      </c>
      <c r="AE111" s="69">
        <f t="shared" si="64"/>
        <v>2092.0128352642068</v>
      </c>
      <c r="AF111" s="69">
        <f t="shared" si="64"/>
        <v>2095.7619385719304</v>
      </c>
      <c r="AG111" s="69">
        <f t="shared" si="64"/>
        <v>2150.4797151088719</v>
      </c>
      <c r="AH111" s="69">
        <f t="shared" si="64"/>
        <v>2172.9647946357732</v>
      </c>
      <c r="AI111" s="69">
        <f t="shared" si="64"/>
        <v>671.96480083465599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101.00000023841901</v>
      </c>
      <c r="U112" s="88">
        <f t="shared" ref="U112:AH121" si="65">AM84</f>
        <v>104.000000476837</v>
      </c>
      <c r="V112" s="88">
        <f t="shared" si="65"/>
        <v>100.00000023841901</v>
      </c>
      <c r="W112" s="88">
        <f t="shared" si="65"/>
        <v>112.999997258186</v>
      </c>
      <c r="X112" s="88">
        <f t="shared" si="65"/>
        <v>104.076146915555</v>
      </c>
      <c r="Y112" s="88">
        <f t="shared" si="65"/>
        <v>111.04332017898599</v>
      </c>
      <c r="Z112" s="88">
        <f t="shared" si="65"/>
        <v>97.149843715131297</v>
      </c>
      <c r="AA112" s="88">
        <f t="shared" si="65"/>
        <v>141.14397943019901</v>
      </c>
      <c r="AB112" s="88">
        <f t="shared" si="65"/>
        <v>147.35535204410601</v>
      </c>
      <c r="AC112" s="88">
        <f t="shared" si="65"/>
        <v>167.35053992271401</v>
      </c>
      <c r="AD112" s="88">
        <f t="shared" si="65"/>
        <v>175.23726868629501</v>
      </c>
      <c r="AE112" s="88">
        <f t="shared" si="65"/>
        <v>185.35624790191699</v>
      </c>
      <c r="AF112" s="88">
        <f t="shared" si="65"/>
        <v>203.23256063461301</v>
      </c>
      <c r="AG112" s="88">
        <f t="shared" si="65"/>
        <v>181.29647493362401</v>
      </c>
      <c r="AH112" s="89">
        <f t="shared" si="65"/>
        <v>190.915888547897</v>
      </c>
      <c r="AI112" s="96">
        <f t="shared" ref="AI112:AI121" si="66">AH112-T112</f>
        <v>89.915888309477992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91.000000953674302</v>
      </c>
      <c r="U113" s="69">
        <f t="shared" si="65"/>
        <v>97.999999523162799</v>
      </c>
      <c r="V113" s="69">
        <f t="shared" si="65"/>
        <v>99</v>
      </c>
      <c r="W113" s="69">
        <f t="shared" si="65"/>
        <v>94.999999761581407</v>
      </c>
      <c r="X113" s="69">
        <f t="shared" si="65"/>
        <v>108.127701163292</v>
      </c>
      <c r="Y113" s="69">
        <f t="shared" si="65"/>
        <v>99.690903566777706</v>
      </c>
      <c r="Z113" s="69">
        <f t="shared" si="65"/>
        <v>106.45375967025799</v>
      </c>
      <c r="AA113" s="69">
        <f t="shared" si="65"/>
        <v>93.052579969167695</v>
      </c>
      <c r="AB113" s="69">
        <f t="shared" si="65"/>
        <v>135.135298132896</v>
      </c>
      <c r="AC113" s="69">
        <f t="shared" si="65"/>
        <v>141.33252525329601</v>
      </c>
      <c r="AD113" s="69">
        <f t="shared" si="65"/>
        <v>160.37860214710199</v>
      </c>
      <c r="AE113" s="69">
        <f t="shared" si="65"/>
        <v>168.073204040527</v>
      </c>
      <c r="AF113" s="69">
        <f t="shared" si="65"/>
        <v>177.94707965850799</v>
      </c>
      <c r="AG113" s="69">
        <f t="shared" si="65"/>
        <v>195.21958756446799</v>
      </c>
      <c r="AH113" s="91">
        <f t="shared" si="65"/>
        <v>174.43352079391499</v>
      </c>
      <c r="AI113" s="92">
        <f t="shared" si="66"/>
        <v>83.433519840240692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70.999999403953595</v>
      </c>
      <c r="U114" s="66">
        <f t="shared" si="65"/>
        <v>89</v>
      </c>
      <c r="V114" s="66">
        <f t="shared" si="65"/>
        <v>91.999999761581407</v>
      </c>
      <c r="W114" s="66">
        <f t="shared" si="65"/>
        <v>92.999999523162799</v>
      </c>
      <c r="X114" s="66">
        <f t="shared" si="65"/>
        <v>90.220967769622803</v>
      </c>
      <c r="Y114" s="66">
        <f t="shared" si="65"/>
        <v>102.91381013393401</v>
      </c>
      <c r="Z114" s="66">
        <f t="shared" si="65"/>
        <v>95.046706229448304</v>
      </c>
      <c r="AA114" s="66">
        <f t="shared" si="65"/>
        <v>101.543372869492</v>
      </c>
      <c r="AB114" s="66">
        <f t="shared" si="65"/>
        <v>88.656077414751095</v>
      </c>
      <c r="AC114" s="66">
        <f t="shared" si="65"/>
        <v>128.76747667789499</v>
      </c>
      <c r="AD114" s="66">
        <f t="shared" si="65"/>
        <v>134.90722620487199</v>
      </c>
      <c r="AE114" s="66">
        <f t="shared" si="65"/>
        <v>152.99683392047899</v>
      </c>
      <c r="AF114" s="66">
        <f t="shared" si="65"/>
        <v>160.472496390343</v>
      </c>
      <c r="AG114" s="66">
        <f t="shared" si="65"/>
        <v>170.128249168396</v>
      </c>
      <c r="AH114" s="93">
        <f t="shared" si="65"/>
        <v>186.74251890182501</v>
      </c>
      <c r="AI114" s="94">
        <f t="shared" si="66"/>
        <v>115.74251949787141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76.999999761581407</v>
      </c>
      <c r="U115" s="69">
        <f t="shared" si="65"/>
        <v>67.999999880790696</v>
      </c>
      <c r="V115" s="69">
        <f t="shared" si="65"/>
        <v>82</v>
      </c>
      <c r="W115" s="69">
        <f t="shared" si="65"/>
        <v>83.999998807907104</v>
      </c>
      <c r="X115" s="69">
        <f t="shared" si="65"/>
        <v>87.578504204750104</v>
      </c>
      <c r="Y115" s="69">
        <f t="shared" si="65"/>
        <v>85.1636239290237</v>
      </c>
      <c r="Z115" s="69">
        <f t="shared" si="65"/>
        <v>97.3613090515137</v>
      </c>
      <c r="AA115" s="69">
        <f t="shared" si="65"/>
        <v>90.099672168493299</v>
      </c>
      <c r="AB115" s="69">
        <f t="shared" si="65"/>
        <v>96.320483446121202</v>
      </c>
      <c r="AC115" s="69">
        <f t="shared" si="65"/>
        <v>84.002659499645205</v>
      </c>
      <c r="AD115" s="69">
        <f t="shared" si="65"/>
        <v>122.027904033661</v>
      </c>
      <c r="AE115" s="69">
        <f t="shared" si="65"/>
        <v>128.06943690776799</v>
      </c>
      <c r="AF115" s="69">
        <f t="shared" si="65"/>
        <v>145.16307008266401</v>
      </c>
      <c r="AG115" s="69">
        <f t="shared" si="65"/>
        <v>152.43149828910799</v>
      </c>
      <c r="AH115" s="91">
        <f t="shared" si="65"/>
        <v>161.865007162094</v>
      </c>
      <c r="AI115" s="92">
        <f t="shared" si="66"/>
        <v>84.865007400512596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71.999999381601796</v>
      </c>
      <c r="U116" s="66">
        <f t="shared" si="65"/>
        <v>71</v>
      </c>
      <c r="V116" s="66">
        <f t="shared" si="65"/>
        <v>61.000000119209297</v>
      </c>
      <c r="W116" s="66">
        <f t="shared" si="65"/>
        <v>77.999999642372103</v>
      </c>
      <c r="X116" s="66">
        <f t="shared" si="65"/>
        <v>78.431573987007098</v>
      </c>
      <c r="Y116" s="66">
        <f t="shared" si="65"/>
        <v>81.865665614605007</v>
      </c>
      <c r="Z116" s="66">
        <f t="shared" si="65"/>
        <v>79.841143250465393</v>
      </c>
      <c r="AA116" s="66">
        <f t="shared" si="65"/>
        <v>91.525495529174805</v>
      </c>
      <c r="AB116" s="66">
        <f t="shared" si="65"/>
        <v>84.832152798771901</v>
      </c>
      <c r="AC116" s="66">
        <f t="shared" si="65"/>
        <v>90.765279769897504</v>
      </c>
      <c r="AD116" s="66">
        <f t="shared" si="65"/>
        <v>79.053223490714998</v>
      </c>
      <c r="AE116" s="66">
        <f t="shared" si="65"/>
        <v>114.911939024925</v>
      </c>
      <c r="AF116" s="66">
        <f t="shared" si="65"/>
        <v>120.807607769966</v>
      </c>
      <c r="AG116" s="66">
        <f t="shared" si="65"/>
        <v>136.87643325328801</v>
      </c>
      <c r="AH116" s="93">
        <f t="shared" si="65"/>
        <v>143.95268487930301</v>
      </c>
      <c r="AI116" s="94">
        <f t="shared" si="66"/>
        <v>71.952685497701211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60.9999997615814</v>
      </c>
      <c r="U117" s="69">
        <f t="shared" si="65"/>
        <v>68.999999381601796</v>
      </c>
      <c r="V117" s="69">
        <f t="shared" si="65"/>
        <v>66.000000596046405</v>
      </c>
      <c r="W117" s="69">
        <f t="shared" si="65"/>
        <v>57.999999642372103</v>
      </c>
      <c r="X117" s="69">
        <f t="shared" si="65"/>
        <v>73.185225784778595</v>
      </c>
      <c r="Y117" s="69">
        <f t="shared" si="65"/>
        <v>73.1648930311203</v>
      </c>
      <c r="Z117" s="69">
        <f t="shared" si="65"/>
        <v>76.768025040626497</v>
      </c>
      <c r="AA117" s="69">
        <f t="shared" si="65"/>
        <v>74.718430638313293</v>
      </c>
      <c r="AB117" s="69">
        <f t="shared" si="65"/>
        <v>85.894034028053298</v>
      </c>
      <c r="AC117" s="69">
        <f t="shared" si="65"/>
        <v>79.824138522148104</v>
      </c>
      <c r="AD117" s="69">
        <f t="shared" si="65"/>
        <v>85.526256322860704</v>
      </c>
      <c r="AE117" s="69">
        <f t="shared" si="65"/>
        <v>74.432687267661095</v>
      </c>
      <c r="AF117" s="69">
        <f t="shared" si="65"/>
        <v>108.051249563694</v>
      </c>
      <c r="AG117" s="69">
        <f t="shared" si="65"/>
        <v>113.827721595764</v>
      </c>
      <c r="AH117" s="91">
        <f t="shared" si="65"/>
        <v>128.87080836296099</v>
      </c>
      <c r="AI117" s="92">
        <f t="shared" si="66"/>
        <v>67.870808601379593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56.000000506639502</v>
      </c>
      <c r="U118" s="66">
        <f t="shared" si="65"/>
        <v>52.0000002384186</v>
      </c>
      <c r="V118" s="66">
        <f t="shared" si="65"/>
        <v>59.999999381601803</v>
      </c>
      <c r="W118" s="66">
        <f t="shared" si="65"/>
        <v>59.000000357627897</v>
      </c>
      <c r="X118" s="66">
        <f t="shared" si="65"/>
        <v>53.705097138881698</v>
      </c>
      <c r="Y118" s="66">
        <f t="shared" si="65"/>
        <v>68.035408854484601</v>
      </c>
      <c r="Z118" s="66">
        <f t="shared" si="65"/>
        <v>67.603607773780794</v>
      </c>
      <c r="AA118" s="66">
        <f t="shared" si="65"/>
        <v>71.321646869182601</v>
      </c>
      <c r="AB118" s="66">
        <f t="shared" si="65"/>
        <v>69.270020604133606</v>
      </c>
      <c r="AC118" s="66">
        <f t="shared" si="65"/>
        <v>79.910031557083101</v>
      </c>
      <c r="AD118" s="66">
        <f t="shared" si="65"/>
        <v>74.431850612163501</v>
      </c>
      <c r="AE118" s="66">
        <f t="shared" si="65"/>
        <v>79.887247681617694</v>
      </c>
      <c r="AF118" s="66">
        <f t="shared" si="65"/>
        <v>69.416163817048101</v>
      </c>
      <c r="AG118" s="66">
        <f t="shared" si="65"/>
        <v>100.750734329224</v>
      </c>
      <c r="AH118" s="93">
        <f t="shared" si="65"/>
        <v>106.414571642876</v>
      </c>
      <c r="AI118" s="94">
        <f t="shared" si="66"/>
        <v>50.414571136236496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35.999999955296502</v>
      </c>
      <c r="U119" s="69">
        <f t="shared" si="65"/>
        <v>49.9999995529652</v>
      </c>
      <c r="V119" s="69">
        <f t="shared" si="65"/>
        <v>46.9999997615814</v>
      </c>
      <c r="W119" s="69">
        <f t="shared" si="65"/>
        <v>55.999998904764702</v>
      </c>
      <c r="X119" s="69">
        <f t="shared" si="65"/>
        <v>54.118142068386099</v>
      </c>
      <c r="Y119" s="69">
        <f t="shared" si="65"/>
        <v>49.344221651554101</v>
      </c>
      <c r="Z119" s="69">
        <f t="shared" si="65"/>
        <v>62.784198820591001</v>
      </c>
      <c r="AA119" s="69">
        <f t="shared" si="65"/>
        <v>61.956286191940301</v>
      </c>
      <c r="AB119" s="69">
        <f t="shared" si="65"/>
        <v>65.754776656627698</v>
      </c>
      <c r="AC119" s="69">
        <f t="shared" si="65"/>
        <v>63.7126529216766</v>
      </c>
      <c r="AD119" s="69">
        <f t="shared" si="65"/>
        <v>73.772172689437895</v>
      </c>
      <c r="AE119" s="69">
        <f t="shared" si="65"/>
        <v>68.886919140815706</v>
      </c>
      <c r="AF119" s="69">
        <f t="shared" si="65"/>
        <v>74.042024970054598</v>
      </c>
      <c r="AG119" s="69">
        <f t="shared" si="65"/>
        <v>64.258083164691897</v>
      </c>
      <c r="AH119" s="91">
        <f t="shared" si="65"/>
        <v>93.257813155651107</v>
      </c>
      <c r="AI119" s="92">
        <f t="shared" si="66"/>
        <v>57.257813200354605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50</v>
      </c>
      <c r="U120" s="66">
        <f t="shared" si="65"/>
        <v>30.999999955296499</v>
      </c>
      <c r="V120" s="66">
        <f t="shared" si="65"/>
        <v>47.9999995529652</v>
      </c>
      <c r="W120" s="66">
        <f t="shared" si="65"/>
        <v>44</v>
      </c>
      <c r="X120" s="66">
        <f t="shared" si="65"/>
        <v>51.073921300470801</v>
      </c>
      <c r="Y120" s="66">
        <f t="shared" si="65"/>
        <v>49.201255798339801</v>
      </c>
      <c r="Z120" s="66">
        <f t="shared" si="65"/>
        <v>44.962827563285799</v>
      </c>
      <c r="AA120" s="66">
        <f t="shared" si="65"/>
        <v>57.427069723606103</v>
      </c>
      <c r="AB120" s="66">
        <f t="shared" si="65"/>
        <v>56.256960272789001</v>
      </c>
      <c r="AC120" s="66">
        <f t="shared" si="65"/>
        <v>60.0785961747169</v>
      </c>
      <c r="AD120" s="66">
        <f t="shared" si="65"/>
        <v>58.073625445365899</v>
      </c>
      <c r="AE120" s="66">
        <f t="shared" si="65"/>
        <v>67.508955478668199</v>
      </c>
      <c r="AF120" s="66">
        <f t="shared" si="65"/>
        <v>63.177667379379301</v>
      </c>
      <c r="AG120" s="66">
        <f t="shared" si="65"/>
        <v>68.053429126739502</v>
      </c>
      <c r="AH120" s="93">
        <f t="shared" si="65"/>
        <v>59.0079569816589</v>
      </c>
      <c r="AI120" s="94">
        <f t="shared" si="66"/>
        <v>9.0079569816589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49.000000178813899</v>
      </c>
      <c r="U121" s="71">
        <f t="shared" si="65"/>
        <v>44.000000119209297</v>
      </c>
      <c r="V121" s="71">
        <f t="shared" si="65"/>
        <v>27.000000193715099</v>
      </c>
      <c r="W121" s="71">
        <f t="shared" si="65"/>
        <v>42.9999995529652</v>
      </c>
      <c r="X121" s="71">
        <f t="shared" si="65"/>
        <v>39.570472121238701</v>
      </c>
      <c r="Y121" s="71">
        <f t="shared" si="65"/>
        <v>46.095692649483702</v>
      </c>
      <c r="Z121" s="71">
        <f t="shared" si="65"/>
        <v>44.298015475273097</v>
      </c>
      <c r="AA121" s="71">
        <f t="shared" si="65"/>
        <v>40.559018075466199</v>
      </c>
      <c r="AB121" s="71">
        <f t="shared" si="65"/>
        <v>52.015087962150602</v>
      </c>
      <c r="AC121" s="71">
        <f t="shared" si="65"/>
        <v>50.582971572875998</v>
      </c>
      <c r="AD121" s="71">
        <f t="shared" si="65"/>
        <v>54.352120637893698</v>
      </c>
      <c r="AE121" s="71">
        <f t="shared" si="65"/>
        <v>52.390328407287598</v>
      </c>
      <c r="AF121" s="71">
        <f t="shared" si="65"/>
        <v>61.1317458152771</v>
      </c>
      <c r="AG121" s="71">
        <f t="shared" si="65"/>
        <v>57.365820065140703</v>
      </c>
      <c r="AH121" s="72">
        <f t="shared" si="65"/>
        <v>61.9654765129089</v>
      </c>
      <c r="AI121" s="97">
        <f t="shared" si="66"/>
        <v>12.965476334095001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664.00000014156149</v>
      </c>
      <c r="U122" s="9">
        <f t="shared" ref="U122:AI122" si="68">SUM(U112:U121)</f>
        <v>675.99999912828184</v>
      </c>
      <c r="V122" s="9">
        <f t="shared" si="68"/>
        <v>681.99999960511957</v>
      </c>
      <c r="W122" s="9">
        <f t="shared" si="68"/>
        <v>722.9999934509392</v>
      </c>
      <c r="X122" s="9">
        <f t="shared" si="68"/>
        <v>740.08775245398283</v>
      </c>
      <c r="Y122" s="9">
        <f t="shared" si="68"/>
        <v>766.51879540830896</v>
      </c>
      <c r="Z122" s="9">
        <f t="shared" si="68"/>
        <v>772.26943659037397</v>
      </c>
      <c r="AA122" s="9">
        <f t="shared" si="68"/>
        <v>823.34755146503528</v>
      </c>
      <c r="AB122" s="9">
        <f t="shared" si="68"/>
        <v>881.49024336040031</v>
      </c>
      <c r="AC122" s="9">
        <f t="shared" si="68"/>
        <v>946.32687187194847</v>
      </c>
      <c r="AD122" s="9">
        <f t="shared" si="68"/>
        <v>1017.7602502703668</v>
      </c>
      <c r="AE122" s="9">
        <f t="shared" si="68"/>
        <v>1092.5137997716663</v>
      </c>
      <c r="AF122" s="9">
        <f t="shared" si="68"/>
        <v>1183.4416660815471</v>
      </c>
      <c r="AG122" s="9">
        <f t="shared" si="68"/>
        <v>1240.2080314904442</v>
      </c>
      <c r="AH122" s="9">
        <f t="shared" si="68"/>
        <v>1307.4262469410899</v>
      </c>
      <c r="AI122" s="9">
        <f t="shared" si="68"/>
        <v>643.42624679952849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34.0000002384186</v>
      </c>
      <c r="U123" s="88">
        <f t="shared" ref="U123:AH132" si="69">AM94</f>
        <v>41.999999701976797</v>
      </c>
      <c r="V123" s="88">
        <f t="shared" si="69"/>
        <v>40.000000119209297</v>
      </c>
      <c r="W123" s="88">
        <f t="shared" si="69"/>
        <v>20.000000059604599</v>
      </c>
      <c r="X123" s="88">
        <f t="shared" si="69"/>
        <v>38.200713217258503</v>
      </c>
      <c r="Y123" s="88">
        <f t="shared" si="69"/>
        <v>34.963302135467501</v>
      </c>
      <c r="Z123" s="88">
        <f t="shared" si="69"/>
        <v>40.891044855117798</v>
      </c>
      <c r="AA123" s="88">
        <f t="shared" si="69"/>
        <v>39.1988285779953</v>
      </c>
      <c r="AB123" s="88">
        <f t="shared" si="69"/>
        <v>35.949647963046999</v>
      </c>
      <c r="AC123" s="88">
        <f t="shared" si="69"/>
        <v>46.322554469108603</v>
      </c>
      <c r="AD123" s="88">
        <f t="shared" si="69"/>
        <v>44.7087131738663</v>
      </c>
      <c r="AE123" s="88">
        <f t="shared" si="69"/>
        <v>48.328849792480497</v>
      </c>
      <c r="AF123" s="88">
        <f t="shared" si="69"/>
        <v>46.445572733879096</v>
      </c>
      <c r="AG123" s="88">
        <f t="shared" si="69"/>
        <v>54.429445028305103</v>
      </c>
      <c r="AH123" s="89">
        <f t="shared" si="69"/>
        <v>51.246690258383801</v>
      </c>
      <c r="AI123" s="90">
        <f t="shared" ref="AI123:AI132" si="70">AH123-T123</f>
        <v>17.2466900199652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24</v>
      </c>
      <c r="U124" s="69">
        <f t="shared" si="69"/>
        <v>30.999999642372099</v>
      </c>
      <c r="V124" s="69">
        <f t="shared" si="69"/>
        <v>35.999999701976797</v>
      </c>
      <c r="W124" s="69">
        <f t="shared" si="69"/>
        <v>32.999999880790703</v>
      </c>
      <c r="X124" s="69">
        <f t="shared" si="69"/>
        <v>17.4733371883631</v>
      </c>
      <c r="Y124" s="69">
        <f t="shared" si="69"/>
        <v>33.401078075170503</v>
      </c>
      <c r="Z124" s="69">
        <f t="shared" si="69"/>
        <v>30.405666768550901</v>
      </c>
      <c r="AA124" s="69">
        <f t="shared" si="69"/>
        <v>35.697754815220797</v>
      </c>
      <c r="AB124" s="69">
        <f t="shared" si="69"/>
        <v>34.142595708370202</v>
      </c>
      <c r="AC124" s="69">
        <f t="shared" si="69"/>
        <v>31.336310863494901</v>
      </c>
      <c r="AD124" s="69">
        <f t="shared" si="69"/>
        <v>40.623225122690201</v>
      </c>
      <c r="AE124" s="69">
        <f t="shared" si="69"/>
        <v>38.870835900306702</v>
      </c>
      <c r="AF124" s="69">
        <f t="shared" si="69"/>
        <v>42.311259746551499</v>
      </c>
      <c r="AG124" s="69">
        <f t="shared" si="69"/>
        <v>40.517115056514697</v>
      </c>
      <c r="AH124" s="91">
        <f t="shared" si="69"/>
        <v>47.749651849269902</v>
      </c>
      <c r="AI124" s="92">
        <f t="shared" si="70"/>
        <v>23.749651849269902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28.000000357627901</v>
      </c>
      <c r="U125" s="66">
        <f t="shared" si="69"/>
        <v>19.9999998807907</v>
      </c>
      <c r="V125" s="66">
        <f t="shared" si="69"/>
        <v>26.000000149011601</v>
      </c>
      <c r="W125" s="66">
        <f t="shared" si="69"/>
        <v>29.999999597668602</v>
      </c>
      <c r="X125" s="66">
        <f t="shared" si="69"/>
        <v>28.022816756740198</v>
      </c>
      <c r="Y125" s="66">
        <f t="shared" si="69"/>
        <v>14.987104624509801</v>
      </c>
      <c r="Z125" s="66">
        <f t="shared" si="69"/>
        <v>28.729870319366501</v>
      </c>
      <c r="AA125" s="66">
        <f t="shared" si="69"/>
        <v>25.989426195621501</v>
      </c>
      <c r="AB125" s="66">
        <f t="shared" si="69"/>
        <v>30.639683149755001</v>
      </c>
      <c r="AC125" s="66">
        <f t="shared" si="69"/>
        <v>29.226184219121901</v>
      </c>
      <c r="AD125" s="66">
        <f t="shared" si="69"/>
        <v>26.856644362211199</v>
      </c>
      <c r="AE125" s="66">
        <f t="shared" si="69"/>
        <v>35.032029241323499</v>
      </c>
      <c r="AF125" s="66">
        <f t="shared" si="69"/>
        <v>33.204823970794699</v>
      </c>
      <c r="AG125" s="66">
        <f t="shared" si="69"/>
        <v>36.409111946821199</v>
      </c>
      <c r="AH125" s="93">
        <f t="shared" si="69"/>
        <v>34.768871009349802</v>
      </c>
      <c r="AI125" s="94">
        <f t="shared" si="70"/>
        <v>6.7688706517219011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19.999999821186101</v>
      </c>
      <c r="U126" s="69">
        <f t="shared" si="69"/>
        <v>17.999999970197699</v>
      </c>
      <c r="V126" s="69">
        <f t="shared" si="69"/>
        <v>16.0000001192093</v>
      </c>
      <c r="W126" s="69">
        <f t="shared" si="69"/>
        <v>20</v>
      </c>
      <c r="X126" s="69">
        <f t="shared" si="69"/>
        <v>25.354965016245799</v>
      </c>
      <c r="Y126" s="69">
        <f t="shared" si="69"/>
        <v>23.3758301362395</v>
      </c>
      <c r="Z126" s="69">
        <f t="shared" si="69"/>
        <v>12.5983111411333</v>
      </c>
      <c r="AA126" s="69">
        <f t="shared" si="69"/>
        <v>24.266036957502401</v>
      </c>
      <c r="AB126" s="69">
        <f t="shared" si="69"/>
        <v>21.819649577140801</v>
      </c>
      <c r="AC126" s="69">
        <f t="shared" si="69"/>
        <v>25.825977973640001</v>
      </c>
      <c r="AD126" s="69">
        <f t="shared" si="69"/>
        <v>24.6049319803715</v>
      </c>
      <c r="AE126" s="69">
        <f t="shared" si="69"/>
        <v>22.616206735372501</v>
      </c>
      <c r="AF126" s="69">
        <f t="shared" si="69"/>
        <v>29.705334097146999</v>
      </c>
      <c r="AG126" s="69">
        <f t="shared" si="69"/>
        <v>27.890369296073899</v>
      </c>
      <c r="AH126" s="91">
        <f t="shared" si="69"/>
        <v>30.834745943546299</v>
      </c>
      <c r="AI126" s="92">
        <f t="shared" si="70"/>
        <v>10.834746122360198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14</v>
      </c>
      <c r="U127" s="66">
        <f t="shared" si="69"/>
        <v>13.9999998360872</v>
      </c>
      <c r="V127" s="66">
        <f t="shared" si="69"/>
        <v>10.999999970197701</v>
      </c>
      <c r="W127" s="66">
        <f t="shared" si="69"/>
        <v>14.0000001192093</v>
      </c>
      <c r="X127" s="66">
        <f t="shared" si="69"/>
        <v>16.594050460960698</v>
      </c>
      <c r="Y127" s="66">
        <f t="shared" si="69"/>
        <v>21.038110040128199</v>
      </c>
      <c r="Z127" s="66">
        <f t="shared" si="69"/>
        <v>19.156465202570001</v>
      </c>
      <c r="AA127" s="66">
        <f t="shared" si="69"/>
        <v>10.3723131269217</v>
      </c>
      <c r="AB127" s="66">
        <f t="shared" si="69"/>
        <v>20.102776981890202</v>
      </c>
      <c r="AC127" s="66">
        <f t="shared" si="69"/>
        <v>17.966265887022001</v>
      </c>
      <c r="AD127" s="66">
        <f t="shared" si="69"/>
        <v>21.367266252636899</v>
      </c>
      <c r="AE127" s="66">
        <f t="shared" si="69"/>
        <v>20.325804591178901</v>
      </c>
      <c r="AF127" s="66">
        <f t="shared" si="69"/>
        <v>18.694503560662302</v>
      </c>
      <c r="AG127" s="66">
        <f t="shared" si="69"/>
        <v>24.734186083078399</v>
      </c>
      <c r="AH127" s="93">
        <f t="shared" si="69"/>
        <v>23.013545304536802</v>
      </c>
      <c r="AI127" s="94">
        <f t="shared" si="70"/>
        <v>9.0135453045368017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8</v>
      </c>
      <c r="U128" s="69">
        <f t="shared" si="69"/>
        <v>12</v>
      </c>
      <c r="V128" s="69">
        <f t="shared" si="69"/>
        <v>9.9999998658895493</v>
      </c>
      <c r="W128" s="69">
        <f t="shared" si="69"/>
        <v>10.0000001341105</v>
      </c>
      <c r="X128" s="69">
        <f t="shared" si="69"/>
        <v>11.316826628521101</v>
      </c>
      <c r="Y128" s="69">
        <f t="shared" si="69"/>
        <v>13.546052664984</v>
      </c>
      <c r="Z128" s="69">
        <f t="shared" si="69"/>
        <v>17.180669955909298</v>
      </c>
      <c r="AA128" s="69">
        <f t="shared" si="69"/>
        <v>15.4327942784876</v>
      </c>
      <c r="AB128" s="69">
        <f t="shared" si="69"/>
        <v>8.3640390634536708</v>
      </c>
      <c r="AC128" s="69">
        <f t="shared" si="69"/>
        <v>16.3443711623549</v>
      </c>
      <c r="AD128" s="69">
        <f t="shared" si="69"/>
        <v>14.547666445374499</v>
      </c>
      <c r="AE128" s="69">
        <f t="shared" si="69"/>
        <v>17.368780940771099</v>
      </c>
      <c r="AF128" s="69">
        <f t="shared" si="69"/>
        <v>16.517420515418099</v>
      </c>
      <c r="AG128" s="69">
        <f t="shared" si="69"/>
        <v>15.175783224403901</v>
      </c>
      <c r="AH128" s="91">
        <f t="shared" si="69"/>
        <v>20.278544962406201</v>
      </c>
      <c r="AI128" s="92">
        <f t="shared" si="70"/>
        <v>12.278544962406201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3.9999999925494198</v>
      </c>
      <c r="U129" s="66">
        <f t="shared" si="69"/>
        <v>6</v>
      </c>
      <c r="V129" s="66">
        <f t="shared" si="69"/>
        <v>11</v>
      </c>
      <c r="W129" s="66">
        <f t="shared" si="69"/>
        <v>6.9999999105930302</v>
      </c>
      <c r="X129" s="66">
        <f t="shared" si="69"/>
        <v>7.5661844778805998</v>
      </c>
      <c r="Y129" s="66">
        <f t="shared" si="69"/>
        <v>8.9421988837420905</v>
      </c>
      <c r="Z129" s="66">
        <f t="shared" si="69"/>
        <v>10.8362318100408</v>
      </c>
      <c r="AA129" s="66">
        <f t="shared" si="69"/>
        <v>13.7637539096177</v>
      </c>
      <c r="AB129" s="66">
        <f t="shared" si="69"/>
        <v>12.1446016058326</v>
      </c>
      <c r="AC129" s="66">
        <f t="shared" si="69"/>
        <v>6.5812615230679503</v>
      </c>
      <c r="AD129" s="66">
        <f t="shared" si="69"/>
        <v>13.019367881119299</v>
      </c>
      <c r="AE129" s="66">
        <f t="shared" si="69"/>
        <v>11.534854918718301</v>
      </c>
      <c r="AF129" s="66">
        <f t="shared" si="69"/>
        <v>13.8216055631638</v>
      </c>
      <c r="AG129" s="66">
        <f t="shared" si="69"/>
        <v>13.142020121216801</v>
      </c>
      <c r="AH129" s="93">
        <f t="shared" si="69"/>
        <v>12.066367842257</v>
      </c>
      <c r="AI129" s="94">
        <f t="shared" si="70"/>
        <v>8.0663678497075804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2.9999999850988401</v>
      </c>
      <c r="U130" s="69">
        <f t="shared" si="69"/>
        <v>2.9999999329447702</v>
      </c>
      <c r="V130" s="69">
        <f t="shared" si="69"/>
        <v>5</v>
      </c>
      <c r="W130" s="69">
        <f t="shared" si="69"/>
        <v>10</v>
      </c>
      <c r="X130" s="69">
        <f t="shared" si="69"/>
        <v>5.3444917406886798</v>
      </c>
      <c r="Y130" s="69">
        <f t="shared" si="69"/>
        <v>5.5899115968495598</v>
      </c>
      <c r="Z130" s="69">
        <f t="shared" si="69"/>
        <v>6.9395990930497602</v>
      </c>
      <c r="AA130" s="69">
        <f t="shared" si="69"/>
        <v>8.51324216974899</v>
      </c>
      <c r="AB130" s="69">
        <f t="shared" si="69"/>
        <v>10.822386659681801</v>
      </c>
      <c r="AC130" s="69">
        <f t="shared" si="69"/>
        <v>9.3633930981159192</v>
      </c>
      <c r="AD130" s="69">
        <f t="shared" si="69"/>
        <v>5.0796495005488396</v>
      </c>
      <c r="AE130" s="69">
        <f t="shared" si="69"/>
        <v>10.177655339240999</v>
      </c>
      <c r="AF130" s="69">
        <f t="shared" si="69"/>
        <v>8.9764055609703099</v>
      </c>
      <c r="AG130" s="69">
        <f t="shared" si="69"/>
        <v>10.775581195950499</v>
      </c>
      <c r="AH130" s="91">
        <f t="shared" si="69"/>
        <v>10.269308060407599</v>
      </c>
      <c r="AI130" s="92">
        <f t="shared" si="70"/>
        <v>7.2693080753087589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3.99999997764826</v>
      </c>
      <c r="U131" s="66">
        <f t="shared" si="69"/>
        <v>1</v>
      </c>
      <c r="V131" s="66">
        <f t="shared" si="69"/>
        <v>1.99999993294477</v>
      </c>
      <c r="W131" s="66">
        <f t="shared" si="69"/>
        <v>4</v>
      </c>
      <c r="X131" s="66">
        <f t="shared" si="69"/>
        <v>7.3701323485001904</v>
      </c>
      <c r="Y131" s="66">
        <f t="shared" si="69"/>
        <v>4.00872884783894</v>
      </c>
      <c r="Z131" s="66">
        <f t="shared" si="69"/>
        <v>4.0633109658956501</v>
      </c>
      <c r="AA131" s="66">
        <f t="shared" si="69"/>
        <v>5.2934813089668804</v>
      </c>
      <c r="AB131" s="66">
        <f t="shared" si="69"/>
        <v>6.5709575917571801</v>
      </c>
      <c r="AC131" s="66">
        <f t="shared" si="69"/>
        <v>8.3671159520745295</v>
      </c>
      <c r="AD131" s="66">
        <f t="shared" si="69"/>
        <v>7.1031644586473703</v>
      </c>
      <c r="AE131" s="66">
        <f t="shared" si="69"/>
        <v>3.85927451774478</v>
      </c>
      <c r="AF131" s="66">
        <f t="shared" si="69"/>
        <v>7.8210974633693704</v>
      </c>
      <c r="AG131" s="66">
        <f t="shared" si="69"/>
        <v>6.8663528636097899</v>
      </c>
      <c r="AH131" s="93">
        <f t="shared" si="69"/>
        <v>8.2628841176629102</v>
      </c>
      <c r="AI131" s="94">
        <f t="shared" si="70"/>
        <v>4.2628841400146502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9.0000002086162603</v>
      </c>
      <c r="U132" s="71">
        <f t="shared" si="69"/>
        <v>7.0000000819563901</v>
      </c>
      <c r="V132" s="71">
        <f t="shared" si="69"/>
        <v>4.9999999627470997</v>
      </c>
      <c r="W132" s="71">
        <f t="shared" si="69"/>
        <v>2.99999995529652</v>
      </c>
      <c r="X132" s="71">
        <f t="shared" si="69"/>
        <v>3.12828925717622</v>
      </c>
      <c r="Y132" s="71">
        <f t="shared" si="69"/>
        <v>5.4854111187159997</v>
      </c>
      <c r="Z132" s="71">
        <f t="shared" si="69"/>
        <v>3.07254830002785</v>
      </c>
      <c r="AA132" s="71">
        <f t="shared" si="69"/>
        <v>3.0039541488513399</v>
      </c>
      <c r="AB132" s="71">
        <f t="shared" si="69"/>
        <v>4.0826392099261302</v>
      </c>
      <c r="AC132" s="71">
        <f t="shared" si="69"/>
        <v>5.1125317215919504</v>
      </c>
      <c r="AD132" s="71">
        <f t="shared" si="69"/>
        <v>6.49906180053949</v>
      </c>
      <c r="AE132" s="71">
        <f t="shared" si="69"/>
        <v>5.43036725092679</v>
      </c>
      <c r="AF132" s="71">
        <f t="shared" si="69"/>
        <v>2.9927228745073098</v>
      </c>
      <c r="AG132" s="71">
        <f t="shared" si="69"/>
        <v>6.0290966965258104</v>
      </c>
      <c r="AH132" s="72">
        <f t="shared" si="69"/>
        <v>5.2907389029860497</v>
      </c>
      <c r="AI132" s="97">
        <f t="shared" si="70"/>
        <v>-3.7092613056302106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148.00000058114537</v>
      </c>
      <c r="U133" s="9">
        <f t="shared" ref="U133:AI133" si="72">SUM(U123:U132)</f>
        <v>153.99999904632566</v>
      </c>
      <c r="V133" s="9">
        <f t="shared" si="72"/>
        <v>161.99999982118612</v>
      </c>
      <c r="W133" s="9">
        <f t="shared" si="72"/>
        <v>150.99999965727326</v>
      </c>
      <c r="X133" s="9">
        <f t="shared" si="72"/>
        <v>160.3718070923351</v>
      </c>
      <c r="Y133" s="9">
        <f t="shared" si="72"/>
        <v>165.33772812364609</v>
      </c>
      <c r="Z133" s="9">
        <f t="shared" si="72"/>
        <v>173.87371841166186</v>
      </c>
      <c r="AA133" s="9">
        <f t="shared" si="72"/>
        <v>181.53158548893421</v>
      </c>
      <c r="AB133" s="9">
        <f t="shared" si="72"/>
        <v>184.6389775108546</v>
      </c>
      <c r="AC133" s="9">
        <f t="shared" si="72"/>
        <v>196.44596686959264</v>
      </c>
      <c r="AD133" s="9">
        <f t="shared" si="72"/>
        <v>204.40969097800561</v>
      </c>
      <c r="AE133" s="9">
        <f t="shared" si="72"/>
        <v>213.54465922806406</v>
      </c>
      <c r="AF133" s="9">
        <f t="shared" si="72"/>
        <v>220.4907460864635</v>
      </c>
      <c r="AG133" s="9">
        <f t="shared" si="72"/>
        <v>235.96906151250013</v>
      </c>
      <c r="AH133" s="9">
        <f t="shared" si="72"/>
        <v>243.78134825080633</v>
      </c>
      <c r="AI133" s="6">
        <f t="shared" si="72"/>
        <v>95.781347669660988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04"/>
  <sheetViews>
    <sheetView workbookViewId="0">
      <selection activeCell="AL4" sqref="AL4:AZ103"/>
    </sheetView>
  </sheetViews>
  <sheetFormatPr baseColWidth="10" defaultColWidth="8.7109375" defaultRowHeight="15" x14ac:dyDescent="0.25"/>
  <cols>
    <col min="2" max="2" width="12.85546875" customWidth="1"/>
    <col min="16" max="26" width="11.7109375" bestFit="1" customWidth="1"/>
    <col min="28" max="38" width="9.5703125" bestFit="1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2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46.399999618530302</v>
      </c>
      <c r="AM4" s="52">
        <v>48.100000381469698</v>
      </c>
      <c r="AN4" s="52">
        <v>38</v>
      </c>
      <c r="AO4" s="52">
        <v>40.300001144409201</v>
      </c>
      <c r="AP4" s="52">
        <v>44.425134658813498</v>
      </c>
      <c r="AQ4" s="52">
        <v>44.616310119628899</v>
      </c>
      <c r="AR4" s="52">
        <v>44.919981002807603</v>
      </c>
      <c r="AS4" s="52">
        <v>45.304367065429702</v>
      </c>
      <c r="AT4" s="52">
        <v>45.7210884094238</v>
      </c>
      <c r="AU4" s="52">
        <v>46.177610397338903</v>
      </c>
      <c r="AV4" s="52">
        <v>46.6467609405518</v>
      </c>
      <c r="AW4" s="52">
        <v>47.111650466918903</v>
      </c>
      <c r="AX4" s="52">
        <v>47.562896728515597</v>
      </c>
      <c r="AY4" s="52">
        <v>47.961053848266602</v>
      </c>
      <c r="AZ4" s="52">
        <v>48.326623916625998</v>
      </c>
    </row>
    <row r="5" spans="2:52" x14ac:dyDescent="0.25">
      <c r="B5" s="34" t="s">
        <v>48</v>
      </c>
      <c r="C5" s="9">
        <f>AL4</f>
        <v>46.399999618530302</v>
      </c>
      <c r="D5" s="9">
        <f t="shared" ref="D5:Q5" si="0">AM4</f>
        <v>48.100000381469698</v>
      </c>
      <c r="E5" s="9">
        <f t="shared" si="0"/>
        <v>38</v>
      </c>
      <c r="F5" s="9">
        <f t="shared" si="0"/>
        <v>40.300001144409201</v>
      </c>
      <c r="G5" s="9">
        <f t="shared" si="0"/>
        <v>44.425134658813498</v>
      </c>
      <c r="H5" s="9">
        <f t="shared" si="0"/>
        <v>44.616310119628899</v>
      </c>
      <c r="I5" s="9">
        <f t="shared" si="0"/>
        <v>44.919981002807603</v>
      </c>
      <c r="J5" s="9">
        <f t="shared" si="0"/>
        <v>45.304367065429702</v>
      </c>
      <c r="K5" s="9">
        <f t="shared" si="0"/>
        <v>45.7210884094238</v>
      </c>
      <c r="L5" s="9">
        <f t="shared" si="0"/>
        <v>46.177610397338903</v>
      </c>
      <c r="M5" s="9">
        <f t="shared" si="0"/>
        <v>46.6467609405518</v>
      </c>
      <c r="N5" s="9">
        <f t="shared" si="0"/>
        <v>47.111650466918903</v>
      </c>
      <c r="O5" s="9">
        <f t="shared" si="0"/>
        <v>47.562896728515597</v>
      </c>
      <c r="P5" s="9">
        <f t="shared" si="0"/>
        <v>47.961053848266602</v>
      </c>
      <c r="Q5" s="9">
        <f t="shared" si="0"/>
        <v>48.326623916625998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103.66379477783548</v>
      </c>
      <c r="V5" s="49">
        <f t="shared" si="1"/>
        <v>81.896552397436494</v>
      </c>
      <c r="W5" s="49">
        <f t="shared" si="1"/>
        <v>86.853451456312072</v>
      </c>
      <c r="X5" s="49">
        <f t="shared" si="1"/>
        <v>95.743825482860302</v>
      </c>
      <c r="Y5" s="49">
        <f t="shared" si="1"/>
        <v>96.15584156559116</v>
      </c>
      <c r="Z5" s="49">
        <f t="shared" si="1"/>
        <v>96.810304681270637</v>
      </c>
      <c r="AA5" s="49">
        <f t="shared" si="1"/>
        <v>97.638722926491042</v>
      </c>
      <c r="AB5" s="49">
        <f t="shared" si="1"/>
        <v>98.536829278689538</v>
      </c>
      <c r="AC5" s="49">
        <f t="shared" si="1"/>
        <v>99.520712881422995</v>
      </c>
      <c r="AD5" s="49">
        <f t="shared" si="1"/>
        <v>100.53181319838407</v>
      </c>
      <c r="AE5" s="49">
        <f t="shared" si="1"/>
        <v>101.53373028930888</v>
      </c>
      <c r="AF5" s="49">
        <f t="shared" si="1"/>
        <v>102.50624379212469</v>
      </c>
      <c r="AG5" s="49">
        <f t="shared" si="1"/>
        <v>103.36434104002208</v>
      </c>
      <c r="AH5" s="49">
        <f>Q5/$C$5*100</f>
        <v>104.15220757313601</v>
      </c>
      <c r="AI5" s="49"/>
      <c r="AJ5" s="49"/>
      <c r="AK5" s="51" t="s">
        <v>49</v>
      </c>
      <c r="AL5" s="52">
        <v>58.899999618530302</v>
      </c>
      <c r="AM5" s="52">
        <v>49.5</v>
      </c>
      <c r="AN5" s="52">
        <v>49.800001144409201</v>
      </c>
      <c r="AO5" s="52">
        <v>45.899999618530302</v>
      </c>
      <c r="AP5" s="52">
        <v>41.336591720581097</v>
      </c>
      <c r="AQ5" s="52">
        <v>45.4041748046875</v>
      </c>
      <c r="AR5" s="52">
        <v>45.6718044281006</v>
      </c>
      <c r="AS5" s="52">
        <v>45.980716705322301</v>
      </c>
      <c r="AT5" s="52">
        <v>46.387378692627003</v>
      </c>
      <c r="AU5" s="52">
        <v>46.826595306396499</v>
      </c>
      <c r="AV5" s="52">
        <v>47.293378829956097</v>
      </c>
      <c r="AW5" s="52">
        <v>47.761058807372997</v>
      </c>
      <c r="AX5" s="52">
        <v>48.214056015014599</v>
      </c>
      <c r="AY5" s="52">
        <v>48.648128509521499</v>
      </c>
      <c r="AZ5" s="52">
        <v>49.033594131469698</v>
      </c>
    </row>
    <row r="6" spans="2:52" x14ac:dyDescent="0.25">
      <c r="B6" s="34" t="s">
        <v>50</v>
      </c>
      <c r="C6" s="9">
        <f>AL5+AL6+AL7+AL8+AL9</f>
        <v>310.19999504089361</v>
      </c>
      <c r="D6" s="9">
        <f t="shared" ref="D6:Q6" si="2">AM5+AM6+AM7+AM8+AM9</f>
        <v>297.39999961853027</v>
      </c>
      <c r="E6" s="9">
        <f t="shared" si="2"/>
        <v>283.7000007629394</v>
      </c>
      <c r="F6" s="9">
        <f t="shared" si="2"/>
        <v>254.0999965667724</v>
      </c>
      <c r="G6" s="9">
        <f t="shared" si="2"/>
        <v>239.53201293945313</v>
      </c>
      <c r="H6" s="9">
        <f t="shared" si="2"/>
        <v>232.50721740722662</v>
      </c>
      <c r="I6" s="9">
        <f t="shared" si="2"/>
        <v>230.79874992370611</v>
      </c>
      <c r="J6" s="9">
        <f t="shared" si="2"/>
        <v>233.66742515563971</v>
      </c>
      <c r="K6" s="9">
        <f t="shared" si="2"/>
        <v>234.496156692505</v>
      </c>
      <c r="L6" s="9">
        <f t="shared" si="2"/>
        <v>239.79930114746097</v>
      </c>
      <c r="M6" s="9">
        <f t="shared" si="2"/>
        <v>241.9683780670166</v>
      </c>
      <c r="N6" s="9">
        <f t="shared" si="2"/>
        <v>244.25474548339838</v>
      </c>
      <c r="O6" s="9">
        <f t="shared" si="2"/>
        <v>246.57728576660151</v>
      </c>
      <c r="P6" s="9">
        <f t="shared" si="2"/>
        <v>248.83227729797363</v>
      </c>
      <c r="Q6" s="9">
        <f t="shared" si="2"/>
        <v>250.95498847961423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95.873631325920584</v>
      </c>
      <c r="V6" s="49">
        <f t="shared" si="4"/>
        <v>91.457126143905725</v>
      </c>
      <c r="W6" s="49">
        <f t="shared" si="4"/>
        <v>81.914893819799843</v>
      </c>
      <c r="X6" s="49">
        <f t="shared" si="4"/>
        <v>77.218574071181294</v>
      </c>
      <c r="Y6" s="49">
        <f t="shared" si="4"/>
        <v>74.95397199364082</v>
      </c>
      <c r="Z6" s="49">
        <f t="shared" si="4"/>
        <v>74.403208772869249</v>
      </c>
      <c r="AA6" s="49">
        <f t="shared" si="4"/>
        <v>75.327991260875223</v>
      </c>
      <c r="AB6" s="49">
        <f t="shared" si="4"/>
        <v>75.595151657430364</v>
      </c>
      <c r="AC6" s="49">
        <f t="shared" si="4"/>
        <v>77.304740483908859</v>
      </c>
      <c r="AD6" s="49">
        <f t="shared" si="4"/>
        <v>78.003991597458906</v>
      </c>
      <c r="AE6" s="49">
        <f t="shared" si="4"/>
        <v>78.741053961396204</v>
      </c>
      <c r="AF6" s="49">
        <f t="shared" si="4"/>
        <v>79.489777468918163</v>
      </c>
      <c r="AG6" s="49">
        <f t="shared" si="4"/>
        <v>80.216725105095549</v>
      </c>
      <c r="AH6" s="49">
        <f>Q6/$C$6*100</f>
        <v>80.901029172012358</v>
      </c>
      <c r="AI6" s="49"/>
      <c r="AJ6" s="49"/>
      <c r="AK6" s="51" t="s">
        <v>51</v>
      </c>
      <c r="AL6" s="52">
        <v>57</v>
      </c>
      <c r="AM6" s="52">
        <v>57.600000381469698</v>
      </c>
      <c r="AN6" s="52">
        <v>49.199998855590799</v>
      </c>
      <c r="AO6" s="52">
        <v>43.699998855590799</v>
      </c>
      <c r="AP6" s="52">
        <v>46.765783309936502</v>
      </c>
      <c r="AQ6" s="52">
        <v>42.370820999145501</v>
      </c>
      <c r="AR6" s="52">
        <v>46.380027770996101</v>
      </c>
      <c r="AS6" s="52">
        <v>46.664365768432603</v>
      </c>
      <c r="AT6" s="52">
        <v>47.004295349121101</v>
      </c>
      <c r="AU6" s="52">
        <v>47.435609817504897</v>
      </c>
      <c r="AV6" s="52">
        <v>47.893131256103501</v>
      </c>
      <c r="AW6" s="52">
        <v>48.363021850585902</v>
      </c>
      <c r="AX6" s="52">
        <v>48.821483612060497</v>
      </c>
      <c r="AY6" s="52">
        <v>49.257566452026403</v>
      </c>
      <c r="AZ6" s="52">
        <v>49.676856994628899</v>
      </c>
    </row>
    <row r="7" spans="2:52" x14ac:dyDescent="0.25">
      <c r="B7" s="34" t="s">
        <v>52</v>
      </c>
      <c r="C7" s="9">
        <f>AL10+AL11+AL12+AL13+AL14+AL15+AL16</f>
        <v>422.59999847412109</v>
      </c>
      <c r="D7" s="9">
        <f t="shared" ref="D7:Q7" si="5">AM10+AM11+AM12+AM13+AM14+AM15+AM16</f>
        <v>426.19999694824224</v>
      </c>
      <c r="E7" s="9">
        <f t="shared" si="5"/>
        <v>424</v>
      </c>
      <c r="F7" s="9">
        <f t="shared" si="5"/>
        <v>444.30000305175781</v>
      </c>
      <c r="G7" s="9">
        <f t="shared" si="5"/>
        <v>432.78718566894531</v>
      </c>
      <c r="H7" s="9">
        <f t="shared" si="5"/>
        <v>422.08231353759777</v>
      </c>
      <c r="I7" s="9">
        <f t="shared" si="5"/>
        <v>412.46112442016596</v>
      </c>
      <c r="J7" s="9">
        <f t="shared" si="5"/>
        <v>390.67558860778809</v>
      </c>
      <c r="K7" s="9">
        <f t="shared" si="5"/>
        <v>382.78340530395519</v>
      </c>
      <c r="L7" s="9">
        <f t="shared" si="5"/>
        <v>371.2505378723144</v>
      </c>
      <c r="M7" s="9">
        <f t="shared" si="5"/>
        <v>355.76419639587397</v>
      </c>
      <c r="N7" s="9">
        <f t="shared" si="5"/>
        <v>353.05153274536133</v>
      </c>
      <c r="O7" s="9">
        <f t="shared" si="5"/>
        <v>351.17580032348638</v>
      </c>
      <c r="P7" s="9">
        <f t="shared" si="5"/>
        <v>352.40250587463362</v>
      </c>
      <c r="Q7" s="9">
        <f t="shared" si="5"/>
        <v>356.04963684082043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100.85186902203493</v>
      </c>
      <c r="V7" s="49">
        <f t="shared" si="6"/>
        <v>100.33128289894317</v>
      </c>
      <c r="W7" s="49">
        <f t="shared" si="6"/>
        <v>105.1348804202529</v>
      </c>
      <c r="X7" s="49">
        <f t="shared" si="6"/>
        <v>102.41059801978396</v>
      </c>
      <c r="Y7" s="49">
        <f t="shared" si="6"/>
        <v>99.877500014578203</v>
      </c>
      <c r="Z7" s="49">
        <f t="shared" si="6"/>
        <v>97.600834337301592</v>
      </c>
      <c r="AA7" s="49">
        <f t="shared" si="6"/>
        <v>92.445714628111148</v>
      </c>
      <c r="AB7" s="49">
        <f t="shared" si="6"/>
        <v>90.578184260782919</v>
      </c>
      <c r="AC7" s="49">
        <f t="shared" si="6"/>
        <v>87.849157409556582</v>
      </c>
      <c r="AD7" s="49">
        <f t="shared" si="6"/>
        <v>84.184618476201919</v>
      </c>
      <c r="AE7" s="49">
        <f t="shared" si="6"/>
        <v>83.542719834387611</v>
      </c>
      <c r="AF7" s="49">
        <f t="shared" si="6"/>
        <v>83.098864550751159</v>
      </c>
      <c r="AG7" s="49">
        <f t="shared" si="6"/>
        <v>83.389140356614035</v>
      </c>
      <c r="AH7" s="49">
        <f>Q7/$C$7*100</f>
        <v>84.252162358354568</v>
      </c>
      <c r="AI7" s="49"/>
      <c r="AJ7" s="49"/>
      <c r="AK7" s="51" t="s">
        <v>53</v>
      </c>
      <c r="AL7" s="52">
        <v>70</v>
      </c>
      <c r="AM7" s="52">
        <v>61.399999618530302</v>
      </c>
      <c r="AN7" s="52">
        <v>53</v>
      </c>
      <c r="AO7" s="52">
        <v>51.100000381469698</v>
      </c>
      <c r="AP7" s="52">
        <v>44.8471870422363</v>
      </c>
      <c r="AQ7" s="52">
        <v>47.697559356689503</v>
      </c>
      <c r="AR7" s="52">
        <v>43.470840454101598</v>
      </c>
      <c r="AS7" s="52">
        <v>47.346061706542997</v>
      </c>
      <c r="AT7" s="52">
        <v>47.672637939453097</v>
      </c>
      <c r="AU7" s="52">
        <v>48.045820236206097</v>
      </c>
      <c r="AV7" s="52">
        <v>48.498756408691399</v>
      </c>
      <c r="AW7" s="52">
        <v>48.968591690063498</v>
      </c>
      <c r="AX7" s="52">
        <v>49.436998367309599</v>
      </c>
      <c r="AY7" s="52">
        <v>49.886087417602504</v>
      </c>
      <c r="AZ7" s="52">
        <v>50.311090469360401</v>
      </c>
    </row>
    <row r="8" spans="2:52" x14ac:dyDescent="0.25">
      <c r="B8" s="34" t="s">
        <v>54</v>
      </c>
      <c r="C8" s="9">
        <f>AL17+AL18+AL19</f>
        <v>163.1000003814697</v>
      </c>
      <c r="D8" s="9">
        <f t="shared" ref="D8:Q8" si="7">AM17+AM18+AM19</f>
        <v>158.40000152587891</v>
      </c>
      <c r="E8" s="9">
        <f t="shared" si="7"/>
        <v>166.6000003814697</v>
      </c>
      <c r="F8" s="9">
        <f t="shared" si="7"/>
        <v>182.09999847412098</v>
      </c>
      <c r="G8" s="9">
        <f t="shared" si="7"/>
        <v>182.20368957519531</v>
      </c>
      <c r="H8" s="9">
        <f t="shared" si="7"/>
        <v>183.4646644592284</v>
      </c>
      <c r="I8" s="9">
        <f t="shared" si="7"/>
        <v>179.26853179931641</v>
      </c>
      <c r="J8" s="9">
        <f t="shared" si="7"/>
        <v>182.56898498535159</v>
      </c>
      <c r="K8" s="9">
        <f t="shared" si="7"/>
        <v>177.9931259155274</v>
      </c>
      <c r="L8" s="9">
        <f t="shared" si="7"/>
        <v>177.1026496887207</v>
      </c>
      <c r="M8" s="9">
        <f t="shared" si="7"/>
        <v>176.77083396911621</v>
      </c>
      <c r="N8" s="9">
        <f t="shared" si="7"/>
        <v>173.7023792266846</v>
      </c>
      <c r="O8" s="9">
        <f t="shared" si="7"/>
        <v>170.7457275390625</v>
      </c>
      <c r="P8" s="9">
        <f t="shared" si="7"/>
        <v>157.92454528808588</v>
      </c>
      <c r="Q8" s="9">
        <f t="shared" si="7"/>
        <v>154.20964813232422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97.11833301986627</v>
      </c>
      <c r="V8" s="49">
        <f t="shared" si="8"/>
        <v>102.14592274176209</v>
      </c>
      <c r="W8" s="49">
        <f t="shared" si="8"/>
        <v>111.64929371441616</v>
      </c>
      <c r="X8" s="49">
        <f t="shared" si="8"/>
        <v>111.71286888353438</v>
      </c>
      <c r="Y8" s="49">
        <f t="shared" si="8"/>
        <v>112.48599879223077</v>
      </c>
      <c r="Z8" s="49">
        <f t="shared" si="8"/>
        <v>109.91326264870057</v>
      </c>
      <c r="AA8" s="49">
        <f t="shared" si="8"/>
        <v>111.93683909156742</v>
      </c>
      <c r="AB8" s="49">
        <f t="shared" si="8"/>
        <v>109.13128479412913</v>
      </c>
      <c r="AC8" s="49">
        <f t="shared" si="8"/>
        <v>108.58531531238542</v>
      </c>
      <c r="AD8" s="49">
        <f t="shared" si="8"/>
        <v>108.38187219845017</v>
      </c>
      <c r="AE8" s="49">
        <f t="shared" si="8"/>
        <v>106.50053882306396</v>
      </c>
      <c r="AF8" s="49">
        <f t="shared" si="8"/>
        <v>104.68775422422468</v>
      </c>
      <c r="AG8" s="49">
        <f t="shared" si="8"/>
        <v>96.826820918896942</v>
      </c>
      <c r="AH8" s="49">
        <f>Q8/$C$8*100</f>
        <v>94.549140264652294</v>
      </c>
      <c r="AI8" s="49"/>
      <c r="AJ8" s="49"/>
      <c r="AK8" s="51" t="s">
        <v>55</v>
      </c>
      <c r="AL8" s="52">
        <v>65.699996948242202</v>
      </c>
      <c r="AM8" s="52">
        <v>70.399999618530302</v>
      </c>
      <c r="AN8" s="52">
        <v>60.100000381469698</v>
      </c>
      <c r="AO8" s="52">
        <v>55.899997711181598</v>
      </c>
      <c r="AP8" s="52">
        <v>51.066953659057603</v>
      </c>
      <c r="AQ8" s="52">
        <v>45.855421066284201</v>
      </c>
      <c r="AR8" s="52">
        <v>48.555797576904297</v>
      </c>
      <c r="AS8" s="52">
        <v>44.420516967773402</v>
      </c>
      <c r="AT8" s="52">
        <v>48.1925373077393</v>
      </c>
      <c r="AU8" s="52">
        <v>48.556840896606403</v>
      </c>
      <c r="AV8" s="52">
        <v>48.9551677703857</v>
      </c>
      <c r="AW8" s="52">
        <v>49.420085906982401</v>
      </c>
      <c r="AX8" s="52">
        <v>49.8934326171875</v>
      </c>
      <c r="AY8" s="52">
        <v>50.356294631958001</v>
      </c>
      <c r="AZ8" s="52">
        <v>50.795162200927699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2426.8999991416927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2432.9000062942505</v>
      </c>
      <c r="E9" s="9">
        <f t="shared" si="9"/>
        <v>2430.6999969482422</v>
      </c>
      <c r="F9" s="9">
        <f t="shared" si="9"/>
        <v>2417.6999998092647</v>
      </c>
      <c r="G9" s="9">
        <f t="shared" si="9"/>
        <v>2420.2545022964478</v>
      </c>
      <c r="H9" s="9">
        <f t="shared" si="9"/>
        <v>2429.1115169525146</v>
      </c>
      <c r="I9" s="9">
        <f t="shared" si="9"/>
        <v>2434.9173812866211</v>
      </c>
      <c r="J9" s="9">
        <f t="shared" si="9"/>
        <v>2451.5494956970215</v>
      </c>
      <c r="K9" s="9">
        <f t="shared" si="9"/>
        <v>2459.6186180114746</v>
      </c>
      <c r="L9" s="9">
        <f t="shared" si="9"/>
        <v>2465.8223476409912</v>
      </c>
      <c r="M9" s="9">
        <f t="shared" si="9"/>
        <v>2476.1525554656982</v>
      </c>
      <c r="N9" s="9">
        <f t="shared" si="9"/>
        <v>2476.3866329193115</v>
      </c>
      <c r="O9" s="9">
        <f t="shared" si="9"/>
        <v>2484.820603370667</v>
      </c>
      <c r="P9" s="9">
        <f t="shared" si="9"/>
        <v>2496.4557752609257</v>
      </c>
      <c r="Q9" s="9">
        <f t="shared" si="9"/>
        <v>2508.0460834503169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100.24722927004326</v>
      </c>
      <c r="V9" s="49">
        <f t="shared" si="10"/>
        <v>100.15657826065735</v>
      </c>
      <c r="W9" s="49">
        <f t="shared" si="10"/>
        <v>99.620915598678081</v>
      </c>
      <c r="X9" s="49">
        <f t="shared" si="10"/>
        <v>99.726173437405947</v>
      </c>
      <c r="Y9" s="49">
        <f t="shared" si="10"/>
        <v>100.09112521371313</v>
      </c>
      <c r="Z9" s="49">
        <f t="shared" si="10"/>
        <v>100.33035486207771</v>
      </c>
      <c r="AA9" s="49">
        <f t="shared" si="10"/>
        <v>101.015678295935</v>
      </c>
      <c r="AB9" s="49">
        <f t="shared" si="10"/>
        <v>101.34816510286183</v>
      </c>
      <c r="AC9" s="49">
        <f t="shared" si="10"/>
        <v>101.60378872277656</v>
      </c>
      <c r="AD9" s="49">
        <f t="shared" si="10"/>
        <v>102.02944317200644</v>
      </c>
      <c r="AE9" s="49">
        <f t="shared" si="10"/>
        <v>102.03908829350696</v>
      </c>
      <c r="AF9" s="49">
        <f t="shared" si="10"/>
        <v>102.38660860560627</v>
      </c>
      <c r="AG9" s="49">
        <f t="shared" si="10"/>
        <v>102.8660338762962</v>
      </c>
      <c r="AH9" s="49">
        <f>Q9/$C$9*100</f>
        <v>103.34361054585366</v>
      </c>
      <c r="AI9" s="49"/>
      <c r="AJ9" s="49"/>
      <c r="AK9" s="51" t="s">
        <v>57</v>
      </c>
      <c r="AL9" s="52">
        <v>58.599998474121101</v>
      </c>
      <c r="AM9" s="52">
        <v>58.5</v>
      </c>
      <c r="AN9" s="52">
        <v>71.600000381469698</v>
      </c>
      <c r="AO9" s="52">
        <v>57.5</v>
      </c>
      <c r="AP9" s="52">
        <v>55.515497207641602</v>
      </c>
      <c r="AQ9" s="52">
        <v>51.179241180419901</v>
      </c>
      <c r="AR9" s="52">
        <v>46.720279693603501</v>
      </c>
      <c r="AS9" s="52">
        <v>49.255764007568402</v>
      </c>
      <c r="AT9" s="52">
        <v>45.239307403564503</v>
      </c>
      <c r="AU9" s="52">
        <v>48.934434890747099</v>
      </c>
      <c r="AV9" s="52">
        <v>49.327943801879897</v>
      </c>
      <c r="AW9" s="52">
        <v>49.741987228393597</v>
      </c>
      <c r="AX9" s="52">
        <v>50.211315155029297</v>
      </c>
      <c r="AY9" s="52">
        <v>50.684200286865199</v>
      </c>
      <c r="AZ9" s="52">
        <v>51.138284683227504</v>
      </c>
    </row>
    <row r="10" spans="2:52" x14ac:dyDescent="0.25">
      <c r="B10" s="35" t="s">
        <v>23</v>
      </c>
      <c r="C10" s="9">
        <f t="shared" ref="C10:Q10" si="11">C5+C6+C7+C8+AL20+AL21</f>
        <v>1059.4999942779541</v>
      </c>
      <c r="D10" s="9">
        <f t="shared" si="11"/>
        <v>1045</v>
      </c>
      <c r="E10" s="9">
        <f t="shared" si="11"/>
        <v>1021.2999992370605</v>
      </c>
      <c r="F10" s="9">
        <f t="shared" si="11"/>
        <v>1020.599998474121</v>
      </c>
      <c r="G10" s="9">
        <f t="shared" si="11"/>
        <v>1011.2348728179932</v>
      </c>
      <c r="H10" s="9">
        <f t="shared" si="11"/>
        <v>999.85675430297863</v>
      </c>
      <c r="I10" s="9">
        <f t="shared" si="11"/>
        <v>983.15106773376465</v>
      </c>
      <c r="J10" s="9">
        <f t="shared" si="11"/>
        <v>970.44371604919434</v>
      </c>
      <c r="K10" s="9">
        <f t="shared" si="11"/>
        <v>958.82645606994652</v>
      </c>
      <c r="L10" s="9">
        <f t="shared" si="11"/>
        <v>947.36609268188477</v>
      </c>
      <c r="M10" s="9">
        <f t="shared" si="11"/>
        <v>939.97784423828125</v>
      </c>
      <c r="N10" s="9">
        <f t="shared" si="11"/>
        <v>935.74123954772938</v>
      </c>
      <c r="O10" s="9">
        <f t="shared" si="11"/>
        <v>925.76605415344238</v>
      </c>
      <c r="P10" s="9">
        <f t="shared" si="11"/>
        <v>924.41301536560036</v>
      </c>
      <c r="Q10" s="9">
        <f t="shared" si="11"/>
        <v>923.9260711669923</v>
      </c>
      <c r="S10" s="48" t="s">
        <v>23</v>
      </c>
      <c r="T10" s="49">
        <f>C10/$C$10*100</f>
        <v>100</v>
      </c>
      <c r="U10" s="49">
        <f t="shared" ref="U10:AG10" si="12">D10/$C$10*100</f>
        <v>98.631430452452634</v>
      </c>
      <c r="V10" s="49">
        <f t="shared" si="12"/>
        <v>96.394526168268015</v>
      </c>
      <c r="W10" s="49">
        <f t="shared" si="12"/>
        <v>96.328457195477071</v>
      </c>
      <c r="X10" s="49">
        <f t="shared" si="12"/>
        <v>95.444537827217886</v>
      </c>
      <c r="Y10" s="49">
        <f t="shared" si="12"/>
        <v>94.370623851147613</v>
      </c>
      <c r="Z10" s="49">
        <f t="shared" si="12"/>
        <v>92.793871924820451</v>
      </c>
      <c r="AA10" s="49">
        <f t="shared" si="12"/>
        <v>91.594499413900294</v>
      </c>
      <c r="AB10" s="49">
        <f t="shared" si="12"/>
        <v>90.498014275439772</v>
      </c>
      <c r="AC10" s="49">
        <f t="shared" si="12"/>
        <v>89.41633768743074</v>
      </c>
      <c r="AD10" s="49">
        <f t="shared" si="12"/>
        <v>88.719004182616644</v>
      </c>
      <c r="AE10" s="49">
        <f t="shared" si="12"/>
        <v>88.319135875544205</v>
      </c>
      <c r="AF10" s="49">
        <f t="shared" si="12"/>
        <v>87.37763654112608</v>
      </c>
      <c r="AG10" s="49">
        <f t="shared" si="12"/>
        <v>87.249931133372485</v>
      </c>
      <c r="AH10" s="49">
        <f>Q10/$C$10*100</f>
        <v>87.203971322023932</v>
      </c>
      <c r="AI10" s="49"/>
      <c r="AJ10" s="49"/>
      <c r="AK10" s="51" t="s">
        <v>58</v>
      </c>
      <c r="AL10" s="52">
        <v>65.000001907348604</v>
      </c>
      <c r="AM10" s="52">
        <v>57.599998474121101</v>
      </c>
      <c r="AN10" s="52">
        <v>57</v>
      </c>
      <c r="AO10" s="52">
        <v>70.400001525878906</v>
      </c>
      <c r="AP10" s="52">
        <v>56.5843696594238</v>
      </c>
      <c r="AQ10" s="52">
        <v>55.136344909667997</v>
      </c>
      <c r="AR10" s="52">
        <v>51.202825546264599</v>
      </c>
      <c r="AS10" s="52">
        <v>47.276065826416001</v>
      </c>
      <c r="AT10" s="52">
        <v>49.705127716064503</v>
      </c>
      <c r="AU10" s="52">
        <v>45.792039871215799</v>
      </c>
      <c r="AV10" s="52">
        <v>49.428937911987298</v>
      </c>
      <c r="AW10" s="52">
        <v>49.841686248779297</v>
      </c>
      <c r="AX10" s="52">
        <v>50.263301849365199</v>
      </c>
      <c r="AY10" s="52">
        <v>50.732561111450202</v>
      </c>
      <c r="AZ10" s="52">
        <v>51.197666168212898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1691.4999999999998</v>
      </c>
      <c r="D11" s="9">
        <f t="shared" ref="D11:Q11" si="13">AM22+AM23+AM24+AM25+AM26+AM27+AM28+AM29+AM30+AM31+AM32+AM33+AM34+AM35+AM36+AM37+AM38+AM39+AM40+AM41+AM42+AM43+AM44+AM45+AM46+AM47+AM48+AM49+AM50+AM51+AM52+AM53</f>
        <v>1681.8000049591064</v>
      </c>
      <c r="E11" s="9">
        <f t="shared" si="13"/>
        <v>1661.1999988555908</v>
      </c>
      <c r="F11" s="9">
        <f t="shared" si="13"/>
        <v>1620.1999950408933</v>
      </c>
      <c r="G11" s="9">
        <f t="shared" si="13"/>
        <v>1600.0865077972412</v>
      </c>
      <c r="H11" s="9">
        <f t="shared" si="13"/>
        <v>1593.2854614257813</v>
      </c>
      <c r="I11" s="9">
        <f t="shared" si="13"/>
        <v>1589.8877029418945</v>
      </c>
      <c r="J11" s="9">
        <f t="shared" si="13"/>
        <v>1590.9964714050293</v>
      </c>
      <c r="K11" s="9">
        <f t="shared" si="13"/>
        <v>1585.8672657012939</v>
      </c>
      <c r="L11" s="9">
        <f t="shared" si="13"/>
        <v>1583.0117530822752</v>
      </c>
      <c r="M11" s="9">
        <f t="shared" si="13"/>
        <v>1581.5415649414065</v>
      </c>
      <c r="N11" s="9">
        <f t="shared" si="13"/>
        <v>1584.3410816192627</v>
      </c>
      <c r="O11" s="9">
        <f t="shared" si="13"/>
        <v>1597.4994583129883</v>
      </c>
      <c r="P11" s="9">
        <f t="shared" si="13"/>
        <v>1601.6026878356934</v>
      </c>
      <c r="Q11" s="9">
        <f t="shared" si="13"/>
        <v>1608.0925693511963</v>
      </c>
      <c r="S11" s="48" t="s">
        <v>24</v>
      </c>
      <c r="T11" s="49">
        <f>C11/$C$11*100</f>
        <v>100</v>
      </c>
      <c r="U11" s="49">
        <f t="shared" ref="U11:AG11" si="14">D11/$C$11*100</f>
        <v>99.426544780319631</v>
      </c>
      <c r="V11" s="49">
        <f t="shared" si="14"/>
        <v>98.208690443723981</v>
      </c>
      <c r="W11" s="49">
        <f t="shared" si="14"/>
        <v>95.784806091687472</v>
      </c>
      <c r="X11" s="49">
        <f t="shared" si="14"/>
        <v>94.595714324400916</v>
      </c>
      <c r="Y11" s="49">
        <f t="shared" si="14"/>
        <v>94.193642413584485</v>
      </c>
      <c r="Z11" s="49">
        <f t="shared" si="14"/>
        <v>93.992769904930228</v>
      </c>
      <c r="AA11" s="49">
        <f t="shared" si="14"/>
        <v>94.058319326339316</v>
      </c>
      <c r="AB11" s="49">
        <f t="shared" si="14"/>
        <v>93.755085172999955</v>
      </c>
      <c r="AC11" s="49">
        <f t="shared" si="14"/>
        <v>93.586269765431595</v>
      </c>
      <c r="AD11" s="49">
        <f t="shared" si="14"/>
        <v>93.49935352890374</v>
      </c>
      <c r="AE11" s="49">
        <f t="shared" si="14"/>
        <v>93.664858505424945</v>
      </c>
      <c r="AF11" s="49">
        <f t="shared" si="14"/>
        <v>94.442770222464588</v>
      </c>
      <c r="AG11" s="49">
        <f t="shared" si="14"/>
        <v>94.685349561672695</v>
      </c>
      <c r="AH11" s="49">
        <f>Q11/$C$11*100</f>
        <v>95.069025678462694</v>
      </c>
      <c r="AI11" s="49"/>
      <c r="AJ11" s="49"/>
      <c r="AK11" s="51" t="s">
        <v>59</v>
      </c>
      <c r="AL11" s="52">
        <v>57.5</v>
      </c>
      <c r="AM11" s="52">
        <v>64.700000762939496</v>
      </c>
      <c r="AN11" s="52">
        <v>57.600000381469698</v>
      </c>
      <c r="AO11" s="52">
        <v>60</v>
      </c>
      <c r="AP11" s="52">
        <v>69.459300994873004</v>
      </c>
      <c r="AQ11" s="52">
        <v>55.994306564331097</v>
      </c>
      <c r="AR11" s="52">
        <v>54.9185981750488</v>
      </c>
      <c r="AS11" s="52">
        <v>51.310632705688498</v>
      </c>
      <c r="AT11" s="52">
        <v>47.8225002288818</v>
      </c>
      <c r="AU11" s="52">
        <v>50.157686233520501</v>
      </c>
      <c r="AV11" s="52">
        <v>46.341140747070298</v>
      </c>
      <c r="AW11" s="52">
        <v>49.928285598754897</v>
      </c>
      <c r="AX11" s="52">
        <v>50.352584838867202</v>
      </c>
      <c r="AY11" s="52">
        <v>50.778060913085902</v>
      </c>
      <c r="AZ11" s="52">
        <v>51.240085601806598</v>
      </c>
    </row>
    <row r="12" spans="2:52" x14ac:dyDescent="0.25">
      <c r="B12" s="35" t="s">
        <v>25</v>
      </c>
      <c r="C12" s="9">
        <f>AL54+AL55+AL56+AL57+AL58+AL59+AL60+AL61+AL62+AL63+AL64+AL65+AL66+AL67+AL68+AL69+AL70</f>
        <v>618.19999837875366</v>
      </c>
      <c r="D12" s="9">
        <f t="shared" ref="D12:Q12" si="15">AM54+AM55+AM56+AM57+AM58+AM59+AM60+AM61+AM62+AM63+AM64+AM65+AM66+AM67+AM68+AM69+AM70</f>
        <v>636.19999980926514</v>
      </c>
      <c r="E12" s="9">
        <f t="shared" si="15"/>
        <v>660.49999999999989</v>
      </c>
      <c r="F12" s="9">
        <f t="shared" si="15"/>
        <v>697.70000553131115</v>
      </c>
      <c r="G12" s="9">
        <f t="shared" si="15"/>
        <v>707.88114452362072</v>
      </c>
      <c r="H12" s="9">
        <f t="shared" si="15"/>
        <v>718.63980674743664</v>
      </c>
      <c r="I12" s="9">
        <f t="shared" si="15"/>
        <v>729.32699775695801</v>
      </c>
      <c r="J12" s="9">
        <f t="shared" si="15"/>
        <v>742.32567405700695</v>
      </c>
      <c r="K12" s="9">
        <f t="shared" si="15"/>
        <v>755.91867256164551</v>
      </c>
      <c r="L12" s="9">
        <f t="shared" si="15"/>
        <v>769.7746009826659</v>
      </c>
      <c r="M12" s="9">
        <f t="shared" si="15"/>
        <v>775.78331565856922</v>
      </c>
      <c r="N12" s="9">
        <f t="shared" si="15"/>
        <v>774.4246196746825</v>
      </c>
      <c r="O12" s="9">
        <f t="shared" si="15"/>
        <v>777.61680126190197</v>
      </c>
      <c r="P12" s="9">
        <f t="shared" si="15"/>
        <v>777.56045436859142</v>
      </c>
      <c r="Q12" s="9">
        <f t="shared" si="15"/>
        <v>785.56834030151344</v>
      </c>
      <c r="S12" s="48" t="s">
        <v>25</v>
      </c>
      <c r="T12" s="49">
        <f>C12/$C$12*100</f>
        <v>100</v>
      </c>
      <c r="U12" s="49">
        <f t="shared" ref="U12:AG12" si="16">D12/$C$12*100</f>
        <v>102.91167930729812</v>
      </c>
      <c r="V12" s="49">
        <f t="shared" si="16"/>
        <v>106.84244609061454</v>
      </c>
      <c r="W12" s="49">
        <f t="shared" si="16"/>
        <v>112.85991707554972</v>
      </c>
      <c r="X12" s="49">
        <f t="shared" si="16"/>
        <v>114.50681759625661</v>
      </c>
      <c r="Y12" s="49">
        <f t="shared" si="16"/>
        <v>116.24713824524248</v>
      </c>
      <c r="Z12" s="49">
        <f t="shared" si="16"/>
        <v>117.97589771427337</v>
      </c>
      <c r="AA12" s="49">
        <f t="shared" si="16"/>
        <v>120.07856292523071</v>
      </c>
      <c r="AB12" s="49">
        <f t="shared" si="16"/>
        <v>122.27736566549059</v>
      </c>
      <c r="AC12" s="49">
        <f t="shared" si="16"/>
        <v>124.51869993552585</v>
      </c>
      <c r="AD12" s="49">
        <f t="shared" si="16"/>
        <v>125.49066931301877</v>
      </c>
      <c r="AE12" s="49">
        <f t="shared" si="16"/>
        <v>125.2708867204193</v>
      </c>
      <c r="AF12" s="49">
        <f t="shared" si="16"/>
        <v>125.78725385008465</v>
      </c>
      <c r="AG12" s="49">
        <f t="shared" si="16"/>
        <v>125.77813917951551</v>
      </c>
      <c r="AH12" s="49">
        <f>Q12/$C$12*100</f>
        <v>127.0734943969084</v>
      </c>
      <c r="AI12" s="49"/>
      <c r="AJ12" s="49"/>
      <c r="AK12" s="51" t="s">
        <v>60</v>
      </c>
      <c r="AL12" s="52">
        <v>63.999998092651403</v>
      </c>
      <c r="AM12" s="52">
        <v>59.800001144409201</v>
      </c>
      <c r="AN12" s="52">
        <v>64.600002288818402</v>
      </c>
      <c r="AO12" s="52">
        <v>57.300001144409201</v>
      </c>
      <c r="AP12" s="52">
        <v>59.364973068237298</v>
      </c>
      <c r="AQ12" s="52">
        <v>68.708221435546903</v>
      </c>
      <c r="AR12" s="52">
        <v>55.598798751831097</v>
      </c>
      <c r="AS12" s="52">
        <v>54.783205032348597</v>
      </c>
      <c r="AT12" s="52">
        <v>51.468887329101598</v>
      </c>
      <c r="AU12" s="52">
        <v>48.361055374145501</v>
      </c>
      <c r="AV12" s="52">
        <v>50.610799789428697</v>
      </c>
      <c r="AW12" s="52">
        <v>46.881908416747997</v>
      </c>
      <c r="AX12" s="52">
        <v>50.416873931884801</v>
      </c>
      <c r="AY12" s="52">
        <v>50.848943710327099</v>
      </c>
      <c r="AZ12" s="52">
        <v>51.2714233398438</v>
      </c>
    </row>
    <row r="13" spans="2:52" x14ac:dyDescent="0.25">
      <c r="B13" s="34" t="s">
        <v>26</v>
      </c>
      <c r="C13" s="9">
        <f>AL71+AL72+AL73+AL74+AL75+AL76+AL77+AL78+AL79+AL80+AL81+AL82+AL83</f>
        <v>235.60000014305129</v>
      </c>
      <c r="D13" s="9">
        <f t="shared" ref="D13:Q13" si="17">AM71+AM72+AM73+AM74+AM75+AM76+AM77+AM78+AM79+AM80+AM81+AM82+AM83</f>
        <v>241.00000023841855</v>
      </c>
      <c r="E13" s="9">
        <f t="shared" si="17"/>
        <v>244.00000071525571</v>
      </c>
      <c r="F13" s="9">
        <f t="shared" si="17"/>
        <v>227.50000071525579</v>
      </c>
      <c r="G13" s="9">
        <f t="shared" si="17"/>
        <v>232.96574831008897</v>
      </c>
      <c r="H13" s="9">
        <f t="shared" si="17"/>
        <v>237.59376502037043</v>
      </c>
      <c r="I13" s="9">
        <f t="shared" si="17"/>
        <v>258.30771160125715</v>
      </c>
      <c r="J13" s="9">
        <f t="shared" si="17"/>
        <v>262.4245076179505</v>
      </c>
      <c r="K13" s="9">
        <f t="shared" si="17"/>
        <v>272.80415630340582</v>
      </c>
      <c r="L13" s="9">
        <f t="shared" si="17"/>
        <v>282.29194307327293</v>
      </c>
      <c r="M13" s="9">
        <f t="shared" si="17"/>
        <v>293.44475173950212</v>
      </c>
      <c r="N13" s="9">
        <f t="shared" si="17"/>
        <v>312.01542758941662</v>
      </c>
      <c r="O13" s="9">
        <f t="shared" si="17"/>
        <v>313.00408601760859</v>
      </c>
      <c r="P13" s="9">
        <f t="shared" si="17"/>
        <v>322.7046103477478</v>
      </c>
      <c r="Q13" s="9">
        <f t="shared" si="17"/>
        <v>322.35425567626942</v>
      </c>
      <c r="S13" s="48" t="s">
        <v>26</v>
      </c>
      <c r="T13" s="49">
        <f>C13/$C$13*100</f>
        <v>100</v>
      </c>
      <c r="U13" s="49">
        <f t="shared" ref="U13:AG13" si="18">D13/$C$13*100</f>
        <v>102.29202041260123</v>
      </c>
      <c r="V13" s="49">
        <f t="shared" si="18"/>
        <v>103.56536526617322</v>
      </c>
      <c r="W13" s="49">
        <f t="shared" si="18"/>
        <v>96.561969684687028</v>
      </c>
      <c r="X13" s="49">
        <f t="shared" si="18"/>
        <v>98.881896506212712</v>
      </c>
      <c r="Y13" s="49">
        <f t="shared" si="18"/>
        <v>100.84624994741451</v>
      </c>
      <c r="Z13" s="49">
        <f t="shared" si="18"/>
        <v>109.63824764194321</v>
      </c>
      <c r="AA13" s="49">
        <f t="shared" si="18"/>
        <v>111.38561437122748</v>
      </c>
      <c r="AB13" s="49">
        <f t="shared" si="18"/>
        <v>115.7912377494758</v>
      </c>
      <c r="AC13" s="49">
        <f t="shared" si="18"/>
        <v>119.81831192778918</v>
      </c>
      <c r="AD13" s="49">
        <f t="shared" si="18"/>
        <v>124.55210168137891</v>
      </c>
      <c r="AE13" s="49">
        <f t="shared" si="18"/>
        <v>132.43439193547007</v>
      </c>
      <c r="AF13" s="49">
        <f t="shared" si="18"/>
        <v>132.85402624259729</v>
      </c>
      <c r="AG13" s="49">
        <f t="shared" si="18"/>
        <v>136.97139649906978</v>
      </c>
      <c r="AH13" s="49">
        <f>Q13/$C$13*100</f>
        <v>136.82268908342223</v>
      </c>
      <c r="AI13" s="49"/>
      <c r="AJ13" s="49"/>
      <c r="AK13" s="51" t="s">
        <v>61</v>
      </c>
      <c r="AL13" s="52">
        <v>62.200000762939503</v>
      </c>
      <c r="AM13" s="52">
        <v>61.5</v>
      </c>
      <c r="AN13" s="52">
        <v>58.100000381469698</v>
      </c>
      <c r="AO13" s="52">
        <v>69.800001144409194</v>
      </c>
      <c r="AP13" s="52">
        <v>57.280622482299798</v>
      </c>
      <c r="AQ13" s="52">
        <v>58.920108795166001</v>
      </c>
      <c r="AR13" s="52">
        <v>68.087999343872099</v>
      </c>
      <c r="AS13" s="52">
        <v>55.325763702392599</v>
      </c>
      <c r="AT13" s="52">
        <v>54.748523712158203</v>
      </c>
      <c r="AU13" s="52">
        <v>51.7122993469238</v>
      </c>
      <c r="AV13" s="52">
        <v>48.920730590820298</v>
      </c>
      <c r="AW13" s="52">
        <v>51.083248138427699</v>
      </c>
      <c r="AX13" s="52">
        <v>47.4397068023682</v>
      </c>
      <c r="AY13" s="52">
        <v>50.924139022827099</v>
      </c>
      <c r="AZ13" s="52">
        <v>51.355792999267599</v>
      </c>
    </row>
    <row r="14" spans="2:52" x14ac:dyDescent="0.25">
      <c r="B14" s="34" t="s">
        <v>27</v>
      </c>
      <c r="C14" s="9">
        <f>AL84+AL85+AL86+AL87+AL88+AL89+AL90+AL91+AL92+AL93</f>
        <v>64.700000509619741</v>
      </c>
      <c r="D14" s="9">
        <f t="shared" ref="D14:Q14" si="19">AM84+AM85+AM86+AM87+AM88+AM89+AM90+AM91+AM92+AM93</f>
        <v>70.999999985098938</v>
      </c>
      <c r="E14" s="9">
        <f t="shared" si="19"/>
        <v>69.199999794364047</v>
      </c>
      <c r="F14" s="9">
        <f t="shared" si="19"/>
        <v>69.399999767541871</v>
      </c>
      <c r="G14" s="9">
        <f t="shared" si="19"/>
        <v>75.523550152778611</v>
      </c>
      <c r="H14" s="9">
        <f t="shared" si="19"/>
        <v>77.473864197731046</v>
      </c>
      <c r="I14" s="9">
        <f t="shared" si="19"/>
        <v>71.25069713592525</v>
      </c>
      <c r="J14" s="9">
        <f t="shared" si="19"/>
        <v>73.962222099304213</v>
      </c>
      <c r="K14" s="9">
        <f t="shared" si="19"/>
        <v>76.488704800605703</v>
      </c>
      <c r="L14" s="9">
        <f t="shared" si="19"/>
        <v>77.997477650642423</v>
      </c>
      <c r="M14" s="9">
        <f t="shared" si="19"/>
        <v>82.198185682296753</v>
      </c>
      <c r="N14" s="9">
        <f t="shared" si="19"/>
        <v>80.93011820316319</v>
      </c>
      <c r="O14" s="9">
        <f t="shared" si="19"/>
        <v>90.180127978324904</v>
      </c>
      <c r="P14" s="9">
        <f t="shared" si="19"/>
        <v>94.324878215789795</v>
      </c>
      <c r="Q14" s="9">
        <f t="shared" si="19"/>
        <v>96.624731063842802</v>
      </c>
      <c r="S14" s="48" t="s">
        <v>27</v>
      </c>
      <c r="T14" s="49">
        <f>C14/$C$14*100</f>
        <v>100</v>
      </c>
      <c r="U14" s="49">
        <f t="shared" ref="U14:AG14" si="20">D14/$C$14*100</f>
        <v>109.73724795340998</v>
      </c>
      <c r="V14" s="49">
        <f t="shared" si="20"/>
        <v>106.95517658315201</v>
      </c>
      <c r="W14" s="49">
        <f t="shared" si="20"/>
        <v>107.26429555008012</v>
      </c>
      <c r="X14" s="49">
        <f t="shared" si="20"/>
        <v>116.72882466445978</v>
      </c>
      <c r="Y14" s="49">
        <f t="shared" si="20"/>
        <v>119.74322038252853</v>
      </c>
      <c r="Z14" s="49">
        <f t="shared" si="20"/>
        <v>110.12472422675104</v>
      </c>
      <c r="AA14" s="49">
        <f t="shared" si="20"/>
        <v>114.3156437661965</v>
      </c>
      <c r="AB14" s="49">
        <f t="shared" si="20"/>
        <v>118.22056290282903</v>
      </c>
      <c r="AC14" s="49">
        <f t="shared" si="20"/>
        <v>120.55251473923185</v>
      </c>
      <c r="AD14" s="49">
        <f t="shared" si="20"/>
        <v>127.04510824551747</v>
      </c>
      <c r="AE14" s="49">
        <f t="shared" si="20"/>
        <v>125.08518943694649</v>
      </c>
      <c r="AF14" s="49">
        <f t="shared" si="20"/>
        <v>139.38195868316373</v>
      </c>
      <c r="AG14" s="49">
        <f t="shared" si="20"/>
        <v>145.78806410019328</v>
      </c>
      <c r="AH14" s="49">
        <f>Q14/$C$14*100</f>
        <v>149.3427052592935</v>
      </c>
      <c r="AI14" s="49"/>
      <c r="AJ14" s="49"/>
      <c r="AK14" s="51" t="s">
        <v>62</v>
      </c>
      <c r="AL14" s="52">
        <v>62.199998855590799</v>
      </c>
      <c r="AM14" s="52">
        <v>63.599998474121101</v>
      </c>
      <c r="AN14" s="52">
        <v>61.999998092651403</v>
      </c>
      <c r="AO14" s="52">
        <v>59.100000381469698</v>
      </c>
      <c r="AP14" s="52">
        <v>69.008071899414105</v>
      </c>
      <c r="AQ14" s="52">
        <v>57.211206436157198</v>
      </c>
      <c r="AR14" s="52">
        <v>58.486143112182603</v>
      </c>
      <c r="AS14" s="52">
        <v>67.469678878784194</v>
      </c>
      <c r="AT14" s="52">
        <v>55.044103622436502</v>
      </c>
      <c r="AU14" s="52">
        <v>54.681503295898402</v>
      </c>
      <c r="AV14" s="52">
        <v>51.866380691528299</v>
      </c>
      <c r="AW14" s="52">
        <v>49.368211746215799</v>
      </c>
      <c r="AX14" s="52">
        <v>51.452224731445298</v>
      </c>
      <c r="AY14" s="52">
        <v>47.8827610015869</v>
      </c>
      <c r="AZ14" s="52">
        <v>51.309251785278299</v>
      </c>
    </row>
    <row r="15" spans="2:52" x14ac:dyDescent="0.25">
      <c r="B15" s="34" t="s">
        <v>28</v>
      </c>
      <c r="C15" s="9">
        <f>AL94+AL95+AL96+AL97+AL98+AL99+AL100+AL101+AL102+AL103</f>
        <v>9.2000001966953242</v>
      </c>
      <c r="D15" s="9">
        <f t="shared" ref="D15:Q15" si="21">AM94+AM95+AM96+AM97+AM98+AM99+AM100+AM101+AM102+AM103</f>
        <v>8.0000001788139361</v>
      </c>
      <c r="E15" s="9">
        <f t="shared" si="21"/>
        <v>10.700000047683712</v>
      </c>
      <c r="F15" s="9">
        <f t="shared" si="21"/>
        <v>9.8999999165534973</v>
      </c>
      <c r="G15" s="9">
        <f t="shared" si="21"/>
        <v>10.741003226488827</v>
      </c>
      <c r="H15" s="9">
        <f t="shared" si="21"/>
        <v>10.341704293154187</v>
      </c>
      <c r="I15" s="9">
        <f t="shared" si="21"/>
        <v>10.313275611028077</v>
      </c>
      <c r="J15" s="9">
        <f t="shared" si="21"/>
        <v>8.9224752020090836</v>
      </c>
      <c r="K15" s="9">
        <f t="shared" si="21"/>
        <v>8.5523122623562706</v>
      </c>
      <c r="L15" s="9">
        <f t="shared" si="21"/>
        <v>9.6324675828218496</v>
      </c>
      <c r="M15" s="9">
        <f t="shared" si="21"/>
        <v>10.809207223355775</v>
      </c>
      <c r="N15" s="9">
        <f t="shared" si="21"/>
        <v>11.518081996589897</v>
      </c>
      <c r="O15" s="9">
        <f t="shared" si="21"/>
        <v>11.035006493329997</v>
      </c>
      <c r="P15" s="9">
        <f t="shared" si="21"/>
        <v>11.40185188129545</v>
      </c>
      <c r="Q15" s="9">
        <f t="shared" si="21"/>
        <v>13.141846247017373</v>
      </c>
      <c r="S15" s="48" t="s">
        <v>28</v>
      </c>
      <c r="T15" s="49">
        <f>C15/$C$15*100</f>
        <v>100</v>
      </c>
      <c r="U15" s="49">
        <f t="shared" ref="U15:AG15" si="22">D15/$C$15*100</f>
        <v>86.956521823636123</v>
      </c>
      <c r="V15" s="49">
        <f t="shared" si="22"/>
        <v>116.30434585780979</v>
      </c>
      <c r="W15" s="49">
        <f t="shared" si="22"/>
        <v>107.60869244448077</v>
      </c>
      <c r="X15" s="49">
        <f t="shared" si="22"/>
        <v>116.7500325744236</v>
      </c>
      <c r="Y15" s="49">
        <f t="shared" si="22"/>
        <v>112.40982687010124</v>
      </c>
      <c r="Z15" s="49">
        <f t="shared" si="22"/>
        <v>112.10081946229356</v>
      </c>
      <c r="AA15" s="49">
        <f t="shared" si="22"/>
        <v>96.983424035295911</v>
      </c>
      <c r="AB15" s="49">
        <f t="shared" si="22"/>
        <v>92.959913907700724</v>
      </c>
      <c r="AC15" s="49">
        <f t="shared" si="22"/>
        <v>104.70073235739569</v>
      </c>
      <c r="AD15" s="49">
        <f t="shared" si="22"/>
        <v>117.4913803506057</v>
      </c>
      <c r="AE15" s="49">
        <f t="shared" si="22"/>
        <v>125.19654076450169</v>
      </c>
      <c r="AF15" s="49">
        <f t="shared" si="22"/>
        <v>119.94572018915623</v>
      </c>
      <c r="AG15" s="49">
        <f t="shared" si="22"/>
        <v>123.93316997309456</v>
      </c>
      <c r="AH15" s="49">
        <f>Q15/$C$15*100</f>
        <v>142.84615180484425</v>
      </c>
      <c r="AI15" s="49"/>
      <c r="AJ15" s="49"/>
      <c r="AK15" s="51" t="s">
        <v>63</v>
      </c>
      <c r="AL15" s="52">
        <v>57.599998474121101</v>
      </c>
      <c r="AM15" s="52">
        <v>62.199998855590799</v>
      </c>
      <c r="AN15" s="52">
        <v>62.099998474121101</v>
      </c>
      <c r="AO15" s="52">
        <v>63.699998855590799</v>
      </c>
      <c r="AP15" s="52">
        <v>58.5596733093262</v>
      </c>
      <c r="AQ15" s="52">
        <v>68.097372055053697</v>
      </c>
      <c r="AR15" s="52">
        <v>56.953281402587898</v>
      </c>
      <c r="AS15" s="52">
        <v>57.890499114990199</v>
      </c>
      <c r="AT15" s="52">
        <v>66.697711944580107</v>
      </c>
      <c r="AU15" s="52">
        <v>54.607070922851598</v>
      </c>
      <c r="AV15" s="52">
        <v>54.4230251312256</v>
      </c>
      <c r="AW15" s="52">
        <v>51.811231613159201</v>
      </c>
      <c r="AX15" s="52">
        <v>49.561038970947301</v>
      </c>
      <c r="AY15" s="52">
        <v>51.572063446044901</v>
      </c>
      <c r="AZ15" s="52">
        <v>48.066120147705099</v>
      </c>
    </row>
    <row r="16" spans="2:52" x14ac:dyDescent="0.25">
      <c r="B16" s="54" t="s">
        <v>29</v>
      </c>
      <c r="C16" s="55">
        <f t="shared" ref="C16:F16" si="23">C5+C6+C7+C8+C9+C13+C14+C15</f>
        <v>3678.6999935060735</v>
      </c>
      <c r="D16" s="55">
        <f t="shared" si="23"/>
        <v>3683.0000051707029</v>
      </c>
      <c r="E16" s="55">
        <f t="shared" si="23"/>
        <v>3666.8999986499548</v>
      </c>
      <c r="F16" s="55">
        <f t="shared" si="23"/>
        <v>3645.2999994456763</v>
      </c>
      <c r="G16" s="55">
        <f>G5+G6+G7+G8+G9+G13+G14+G15</f>
        <v>3638.4328268282115</v>
      </c>
      <c r="H16" s="55">
        <f t="shared" ref="H16:Q16" si="24">H5+H6+H7+H8+H9+H13+H14+H15</f>
        <v>3637.191355987452</v>
      </c>
      <c r="I16" s="55">
        <f t="shared" si="24"/>
        <v>3642.2374527808279</v>
      </c>
      <c r="J16" s="55">
        <f t="shared" si="24"/>
        <v>3649.0750664304942</v>
      </c>
      <c r="K16" s="55">
        <f t="shared" si="24"/>
        <v>3658.4575676992536</v>
      </c>
      <c r="L16" s="55">
        <f t="shared" si="24"/>
        <v>3670.0743350535631</v>
      </c>
      <c r="M16" s="55">
        <f t="shared" si="24"/>
        <v>3683.7548694834113</v>
      </c>
      <c r="N16" s="55">
        <f t="shared" si="24"/>
        <v>3698.9705686308444</v>
      </c>
      <c r="O16" s="55">
        <f t="shared" si="24"/>
        <v>3715.1015342175965</v>
      </c>
      <c r="P16" s="55">
        <f t="shared" si="24"/>
        <v>3732.0074980147183</v>
      </c>
      <c r="Q16" s="55">
        <f t="shared" si="24"/>
        <v>3749.7078138068314</v>
      </c>
      <c r="R16" s="36"/>
      <c r="S16" s="50"/>
      <c r="T16" s="49">
        <f>C16/$C$16*100</f>
        <v>100</v>
      </c>
      <c r="U16" s="49">
        <f t="shared" ref="U16:AG16" si="25">D16/$C$16*100</f>
        <v>100.11688943573056</v>
      </c>
      <c r="V16" s="49">
        <f t="shared" si="25"/>
        <v>99.679234651454351</v>
      </c>
      <c r="W16" s="49">
        <f t="shared" si="25"/>
        <v>99.092070728263863</v>
      </c>
      <c r="X16" s="49">
        <f t="shared" si="25"/>
        <v>98.905396831789901</v>
      </c>
      <c r="Y16" s="49">
        <f t="shared" si="25"/>
        <v>98.871649289371362</v>
      </c>
      <c r="Z16" s="49">
        <f t="shared" si="25"/>
        <v>99.008819942109653</v>
      </c>
      <c r="AA16" s="49">
        <f t="shared" si="25"/>
        <v>99.194690321910585</v>
      </c>
      <c r="AB16" s="49">
        <f t="shared" si="25"/>
        <v>99.449739694931537</v>
      </c>
      <c r="AC16" s="49">
        <f t="shared" si="25"/>
        <v>99.765524275756732</v>
      </c>
      <c r="AD16" s="49">
        <f t="shared" si="25"/>
        <v>100.13740930182567</v>
      </c>
      <c r="AE16" s="49">
        <f t="shared" si="25"/>
        <v>100.55102550250234</v>
      </c>
      <c r="AF16" s="49">
        <f t="shared" si="25"/>
        <v>100.98952186304351</v>
      </c>
      <c r="AG16" s="49">
        <f t="shared" si="25"/>
        <v>101.44908539980828</v>
      </c>
      <c r="AH16" s="49">
        <f>Q16/$C$16*100</f>
        <v>101.93024221670987</v>
      </c>
      <c r="AI16" s="49"/>
      <c r="AJ16" s="49"/>
      <c r="AK16" s="51" t="s">
        <v>64</v>
      </c>
      <c r="AL16" s="52">
        <v>54.100000381469698</v>
      </c>
      <c r="AM16" s="52">
        <v>56.799999237060497</v>
      </c>
      <c r="AN16" s="52">
        <v>62.600000381469698</v>
      </c>
      <c r="AO16" s="52">
        <v>64</v>
      </c>
      <c r="AP16" s="52">
        <v>62.530174255371101</v>
      </c>
      <c r="AQ16" s="52">
        <v>58.014753341674798</v>
      </c>
      <c r="AR16" s="52">
        <v>67.213478088378906</v>
      </c>
      <c r="AS16" s="52">
        <v>56.619743347167997</v>
      </c>
      <c r="AT16" s="52">
        <v>57.296550750732401</v>
      </c>
      <c r="AU16" s="52">
        <v>65.938882827758803</v>
      </c>
      <c r="AV16" s="52">
        <v>54.173181533813498</v>
      </c>
      <c r="AW16" s="52">
        <v>54.136960983276403</v>
      </c>
      <c r="AX16" s="52">
        <v>51.690069198608398</v>
      </c>
      <c r="AY16" s="52">
        <v>49.663976669311502</v>
      </c>
      <c r="AZ16" s="52">
        <v>51.609296798706097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55.299999237060497</v>
      </c>
      <c r="AM17" s="52">
        <v>54.600000381469698</v>
      </c>
      <c r="AN17" s="52">
        <v>56.400001525878899</v>
      </c>
      <c r="AO17" s="52">
        <v>61.699998855590799</v>
      </c>
      <c r="AP17" s="52">
        <v>63.041090011596701</v>
      </c>
      <c r="AQ17" s="52">
        <v>61.363725662231403</v>
      </c>
      <c r="AR17" s="52">
        <v>57.391462326049798</v>
      </c>
      <c r="AS17" s="52">
        <v>66.237247467041001</v>
      </c>
      <c r="AT17" s="52">
        <v>56.1710300445557</v>
      </c>
      <c r="AU17" s="52">
        <v>56.625814437866197</v>
      </c>
      <c r="AV17" s="52">
        <v>65.087028503417997</v>
      </c>
      <c r="AW17" s="52">
        <v>53.665729522705099</v>
      </c>
      <c r="AX17" s="52">
        <v>53.743057250976598</v>
      </c>
      <c r="AY17" s="52">
        <v>51.4499187469482</v>
      </c>
      <c r="AZ17" s="52">
        <v>49.625514984130902</v>
      </c>
    </row>
    <row r="18" spans="2:52" x14ac:dyDescent="0.25">
      <c r="B18" s="54" t="s">
        <v>30</v>
      </c>
      <c r="C18" s="9"/>
      <c r="D18" s="9">
        <f t="shared" ref="D18:G18" si="26">D16-C16</f>
        <v>4.3000116646294373</v>
      </c>
      <c r="E18" s="9">
        <f t="shared" si="26"/>
        <v>-16.100006520748138</v>
      </c>
      <c r="F18" s="9">
        <f t="shared" si="26"/>
        <v>-21.599999204278447</v>
      </c>
      <c r="G18" s="9">
        <f t="shared" si="26"/>
        <v>-6.8671726174648029</v>
      </c>
      <c r="H18" s="9">
        <f>H16-G16</f>
        <v>-1.2414708407595754</v>
      </c>
      <c r="I18" s="9">
        <f>I16-H16</f>
        <v>5.0460967933759093</v>
      </c>
      <c r="J18" s="9">
        <f t="shared" ref="J18:Q18" si="27">J16-I16</f>
        <v>6.8376136496663094</v>
      </c>
      <c r="K18" s="9">
        <f t="shared" si="27"/>
        <v>9.3825012687593699</v>
      </c>
      <c r="L18" s="9">
        <f t="shared" si="27"/>
        <v>11.616767354309559</v>
      </c>
      <c r="M18" s="9">
        <f>M16-L16</f>
        <v>13.680534429848194</v>
      </c>
      <c r="N18" s="37">
        <f t="shared" si="27"/>
        <v>15.215699147433043</v>
      </c>
      <c r="O18" s="37">
        <f>O16-N16</f>
        <v>16.130965586752154</v>
      </c>
      <c r="P18" s="37">
        <f t="shared" si="27"/>
        <v>16.905963797121785</v>
      </c>
      <c r="Q18" s="37">
        <f t="shared" si="27"/>
        <v>17.700315792113088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51.200000762939503</v>
      </c>
      <c r="AM18" s="52">
        <v>52.399999618530302</v>
      </c>
      <c r="AN18" s="52">
        <v>57.799999237060497</v>
      </c>
      <c r="AO18" s="52">
        <v>59.000001907348597</v>
      </c>
      <c r="AP18" s="52">
        <v>60.707887649536097</v>
      </c>
      <c r="AQ18" s="52">
        <v>62.2253093719482</v>
      </c>
      <c r="AR18" s="52">
        <v>60.352420806884801</v>
      </c>
      <c r="AS18" s="52">
        <v>56.848033905029297</v>
      </c>
      <c r="AT18" s="52">
        <v>65.387264251708999</v>
      </c>
      <c r="AU18" s="52">
        <v>55.827386856079102</v>
      </c>
      <c r="AV18" s="52">
        <v>56.086612701416001</v>
      </c>
      <c r="AW18" s="52">
        <v>64.3523139953613</v>
      </c>
      <c r="AX18" s="52">
        <v>53.276695251464801</v>
      </c>
      <c r="AY18" s="52">
        <v>53.454460144042997</v>
      </c>
      <c r="AZ18" s="52">
        <v>51.297191619872997</v>
      </c>
    </row>
    <row r="19" spans="2:52" ht="15.75" thickBot="1" x14ac:dyDescent="0.3">
      <c r="B19" s="54" t="s">
        <v>31</v>
      </c>
      <c r="D19" s="39">
        <f t="shared" ref="D19:G19" si="28">D18/C16</f>
        <v>1.1688943573056111E-3</v>
      </c>
      <c r="E19" s="39">
        <f t="shared" si="28"/>
        <v>-4.3714380934414144E-3</v>
      </c>
      <c r="F19" s="39">
        <f t="shared" si="28"/>
        <v>-5.8905340238978249E-3</v>
      </c>
      <c r="G19" s="39">
        <f t="shared" si="28"/>
        <v>-1.8838429260991034E-3</v>
      </c>
      <c r="H19" s="39">
        <f>H18/G16</f>
        <v>-3.4121032319341246E-4</v>
      </c>
      <c r="I19" s="39">
        <f>I18/H16</f>
        <v>1.3873608230892645E-3</v>
      </c>
      <c r="J19" s="39">
        <f t="shared" ref="J19:Q19" si="29">J18/I16</f>
        <v>1.8773113335721233E-3</v>
      </c>
      <c r="K19" s="39">
        <f t="shared" si="29"/>
        <v>2.5711998514564081E-3</v>
      </c>
      <c r="L19" s="39">
        <f t="shared" si="29"/>
        <v>3.1753183245515023E-3</v>
      </c>
      <c r="M19" s="39">
        <f t="shared" si="29"/>
        <v>3.7275905556415747E-3</v>
      </c>
      <c r="N19" s="40">
        <f t="shared" si="29"/>
        <v>4.1304863343327742E-3</v>
      </c>
      <c r="O19" s="40">
        <f t="shared" si="29"/>
        <v>4.3609337483112099E-3</v>
      </c>
      <c r="P19" s="40">
        <f t="shared" si="29"/>
        <v>4.550606125138433E-3</v>
      </c>
      <c r="Q19" s="40">
        <f t="shared" si="29"/>
        <v>4.7428403617969586E-3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56.600000381469698</v>
      </c>
      <c r="AM19" s="52">
        <v>51.400001525878899</v>
      </c>
      <c r="AN19" s="52">
        <v>52.399999618530302</v>
      </c>
      <c r="AO19" s="52">
        <v>61.399997711181598</v>
      </c>
      <c r="AP19" s="52">
        <v>58.4547119140625</v>
      </c>
      <c r="AQ19" s="52">
        <v>59.8756294250488</v>
      </c>
      <c r="AR19" s="52">
        <v>61.5246486663818</v>
      </c>
      <c r="AS19" s="52">
        <v>59.4837036132813</v>
      </c>
      <c r="AT19" s="52">
        <v>56.434831619262702</v>
      </c>
      <c r="AU19" s="52">
        <v>64.649448394775405</v>
      </c>
      <c r="AV19" s="52">
        <v>55.597192764282198</v>
      </c>
      <c r="AW19" s="52">
        <v>55.6843357086182</v>
      </c>
      <c r="AX19" s="52">
        <v>63.725975036621101</v>
      </c>
      <c r="AY19" s="52">
        <v>53.020166397094698</v>
      </c>
      <c r="AZ19" s="52">
        <v>53.286941528320298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56.900001525878899</v>
      </c>
      <c r="AM20" s="52">
        <v>58.5</v>
      </c>
      <c r="AN20" s="52">
        <v>50.699998855590799</v>
      </c>
      <c r="AO20" s="52">
        <v>52.5</v>
      </c>
      <c r="AP20" s="52">
        <v>60.740907669067397</v>
      </c>
      <c r="AQ20" s="52">
        <v>57.941404342651403</v>
      </c>
      <c r="AR20" s="52">
        <v>59.0887966156006</v>
      </c>
      <c r="AS20" s="52">
        <v>60.792375564575202</v>
      </c>
      <c r="AT20" s="52">
        <v>58.6571235656738</v>
      </c>
      <c r="AU20" s="52">
        <v>56.066120147705099</v>
      </c>
      <c r="AV20" s="52">
        <v>63.902931213378899</v>
      </c>
      <c r="AW20" s="52">
        <v>55.387031555175803</v>
      </c>
      <c r="AX20" s="52">
        <v>55.339115142822301</v>
      </c>
      <c r="AY20" s="52">
        <v>63.096773147583001</v>
      </c>
      <c r="AZ20" s="52">
        <v>52.832248687744098</v>
      </c>
    </row>
    <row r="21" spans="2:52" ht="15" customHeight="1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3.0182437134696838E-3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60.299999237060497</v>
      </c>
      <c r="AM21" s="52">
        <v>56.400001525878899</v>
      </c>
      <c r="AN21" s="52">
        <v>58.299999237060497</v>
      </c>
      <c r="AO21" s="52">
        <v>47.299999237060497</v>
      </c>
      <c r="AP21" s="52">
        <v>51.545942306518597</v>
      </c>
      <c r="AQ21" s="52">
        <v>59.244844436645501</v>
      </c>
      <c r="AR21" s="52">
        <v>56.613883972167997</v>
      </c>
      <c r="AS21" s="52">
        <v>57.434974670410199</v>
      </c>
      <c r="AT21" s="52">
        <v>59.1755561828613</v>
      </c>
      <c r="AU21" s="52">
        <v>56.969873428344698</v>
      </c>
      <c r="AV21" s="52">
        <v>54.9247436523438</v>
      </c>
      <c r="AW21" s="52">
        <v>62.233900070190401</v>
      </c>
      <c r="AX21" s="52">
        <v>54.365228652954102</v>
      </c>
      <c r="AY21" s="52">
        <v>54.195859909057603</v>
      </c>
      <c r="AZ21" s="52">
        <v>61.552925109863303</v>
      </c>
    </row>
    <row r="22" spans="2:52" ht="15" customHeight="1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58.100000381469698</v>
      </c>
      <c r="AM22" s="52">
        <v>56.800001144409201</v>
      </c>
      <c r="AN22" s="52">
        <v>55.200000762939503</v>
      </c>
      <c r="AO22" s="52">
        <v>54.199998855590799</v>
      </c>
      <c r="AP22" s="52">
        <v>46.735406875610401</v>
      </c>
      <c r="AQ22" s="52">
        <v>50.633855819702099</v>
      </c>
      <c r="AR22" s="52">
        <v>57.656089782714801</v>
      </c>
      <c r="AS22" s="52">
        <v>55.337207794189503</v>
      </c>
      <c r="AT22" s="52">
        <v>55.786558151245103</v>
      </c>
      <c r="AU22" s="52">
        <v>57.508251190185497</v>
      </c>
      <c r="AV22" s="52">
        <v>55.356077194213903</v>
      </c>
      <c r="AW22" s="52">
        <v>53.841716766357401</v>
      </c>
      <c r="AX22" s="52">
        <v>60.445398330688498</v>
      </c>
      <c r="AY22" s="52">
        <v>53.351181030273402</v>
      </c>
      <c r="AZ22" s="52">
        <v>53.101934432983398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46.399999618530302</v>
      </c>
      <c r="U23" s="66">
        <f t="shared" ref="U23:AH28" si="30">AM4</f>
        <v>48.100000381469698</v>
      </c>
      <c r="V23" s="66">
        <f t="shared" si="30"/>
        <v>38</v>
      </c>
      <c r="W23" s="66">
        <f t="shared" si="30"/>
        <v>40.300001144409201</v>
      </c>
      <c r="X23" s="66">
        <f t="shared" si="30"/>
        <v>44.425134658813498</v>
      </c>
      <c r="Y23" s="66">
        <f t="shared" si="30"/>
        <v>44.616310119628899</v>
      </c>
      <c r="Z23" s="66">
        <f t="shared" si="30"/>
        <v>44.919981002807603</v>
      </c>
      <c r="AA23" s="66">
        <f t="shared" si="30"/>
        <v>45.304367065429702</v>
      </c>
      <c r="AB23" s="66">
        <f t="shared" si="30"/>
        <v>45.7210884094238</v>
      </c>
      <c r="AC23" s="66">
        <f t="shared" si="30"/>
        <v>46.177610397338903</v>
      </c>
      <c r="AD23" s="66">
        <f t="shared" si="30"/>
        <v>46.6467609405518</v>
      </c>
      <c r="AE23" s="66">
        <f t="shared" si="30"/>
        <v>47.111650466918903</v>
      </c>
      <c r="AF23" s="66">
        <f t="shared" si="30"/>
        <v>47.562896728515597</v>
      </c>
      <c r="AG23" s="66">
        <f t="shared" si="30"/>
        <v>47.961053848266602</v>
      </c>
      <c r="AH23" s="66">
        <f t="shared" si="30"/>
        <v>48.326623916625998</v>
      </c>
      <c r="AI23" s="67">
        <f>AH23-T23</f>
        <v>1.926624298095696</v>
      </c>
      <c r="AJ23" s="68"/>
      <c r="AK23" s="51" t="s">
        <v>71</v>
      </c>
      <c r="AL23" s="52">
        <v>51.300001144409201</v>
      </c>
      <c r="AM23" s="52">
        <v>55.699998855590799</v>
      </c>
      <c r="AN23" s="52">
        <v>58</v>
      </c>
      <c r="AO23" s="52">
        <v>54.100000381469698</v>
      </c>
      <c r="AP23" s="52">
        <v>52.336994171142599</v>
      </c>
      <c r="AQ23" s="52">
        <v>46.057760238647496</v>
      </c>
      <c r="AR23" s="52">
        <v>49.565771102905302</v>
      </c>
      <c r="AS23" s="52">
        <v>55.626136779785199</v>
      </c>
      <c r="AT23" s="52">
        <v>53.852993011474602</v>
      </c>
      <c r="AU23" s="52">
        <v>53.894647598266602</v>
      </c>
      <c r="AV23" s="52">
        <v>55.527959823608398</v>
      </c>
      <c r="AW23" s="52">
        <v>53.580873489379897</v>
      </c>
      <c r="AX23" s="52">
        <v>52.548908233642599</v>
      </c>
      <c r="AY23" s="52">
        <v>58.237220764160199</v>
      </c>
      <c r="AZ23" s="52">
        <v>52.161966323852504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58.899999618530302</v>
      </c>
      <c r="U24" s="69">
        <f t="shared" si="30"/>
        <v>49.5</v>
      </c>
      <c r="V24" s="69">
        <f t="shared" si="30"/>
        <v>49.800001144409201</v>
      </c>
      <c r="W24" s="69">
        <f t="shared" si="30"/>
        <v>45.899999618530302</v>
      </c>
      <c r="X24" s="69">
        <f t="shared" si="30"/>
        <v>41.336591720581097</v>
      </c>
      <c r="Y24" s="69">
        <f t="shared" si="30"/>
        <v>45.4041748046875</v>
      </c>
      <c r="Z24" s="69">
        <f t="shared" si="30"/>
        <v>45.6718044281006</v>
      </c>
      <c r="AA24" s="69">
        <f t="shared" si="30"/>
        <v>45.980716705322301</v>
      </c>
      <c r="AB24" s="69">
        <f t="shared" si="30"/>
        <v>46.387378692627003</v>
      </c>
      <c r="AC24" s="69">
        <f t="shared" si="30"/>
        <v>46.826595306396499</v>
      </c>
      <c r="AD24" s="69">
        <f t="shared" si="30"/>
        <v>47.293378829956097</v>
      </c>
      <c r="AE24" s="69">
        <f t="shared" si="30"/>
        <v>47.761058807372997</v>
      </c>
      <c r="AF24" s="69">
        <f t="shared" si="30"/>
        <v>48.214056015014599</v>
      </c>
      <c r="AG24" s="69">
        <f t="shared" si="30"/>
        <v>48.648128509521499</v>
      </c>
      <c r="AH24" s="69">
        <f t="shared" si="30"/>
        <v>49.033594131469698</v>
      </c>
      <c r="AI24" s="68">
        <f t="shared" ref="AI24:AI28" si="31">AH24-T24</f>
        <v>-9.8664054870606037</v>
      </c>
      <c r="AJ24" s="68"/>
      <c r="AK24" s="51" t="s">
        <v>72</v>
      </c>
      <c r="AL24" s="52">
        <v>58.799999237060497</v>
      </c>
      <c r="AM24" s="52">
        <v>55.5</v>
      </c>
      <c r="AN24" s="52">
        <v>53.600000381469698</v>
      </c>
      <c r="AO24" s="52">
        <v>54</v>
      </c>
      <c r="AP24" s="52">
        <v>51.900142669677699</v>
      </c>
      <c r="AQ24" s="52">
        <v>50.921947479247997</v>
      </c>
      <c r="AR24" s="52">
        <v>45.863550186157198</v>
      </c>
      <c r="AS24" s="52">
        <v>48.891456604003899</v>
      </c>
      <c r="AT24" s="52">
        <v>53.907079696655302</v>
      </c>
      <c r="AU24" s="52">
        <v>52.813188552856403</v>
      </c>
      <c r="AV24" s="52">
        <v>52.465389251708999</v>
      </c>
      <c r="AW24" s="52">
        <v>53.941301345825202</v>
      </c>
      <c r="AX24" s="52">
        <v>52.315757751464801</v>
      </c>
      <c r="AY24" s="52">
        <v>51.655696868896499</v>
      </c>
      <c r="AZ24" s="52">
        <v>56.386936187744098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57</v>
      </c>
      <c r="U25" s="66">
        <f t="shared" si="30"/>
        <v>57.600000381469698</v>
      </c>
      <c r="V25" s="66">
        <f t="shared" si="30"/>
        <v>49.199998855590799</v>
      </c>
      <c r="W25" s="66">
        <f t="shared" si="30"/>
        <v>43.699998855590799</v>
      </c>
      <c r="X25" s="66">
        <f t="shared" si="30"/>
        <v>46.765783309936502</v>
      </c>
      <c r="Y25" s="66">
        <f t="shared" si="30"/>
        <v>42.370820999145501</v>
      </c>
      <c r="Z25" s="66">
        <f t="shared" si="30"/>
        <v>46.380027770996101</v>
      </c>
      <c r="AA25" s="66">
        <f t="shared" si="30"/>
        <v>46.664365768432603</v>
      </c>
      <c r="AB25" s="66">
        <f t="shared" si="30"/>
        <v>47.004295349121101</v>
      </c>
      <c r="AC25" s="66">
        <f t="shared" si="30"/>
        <v>47.435609817504897</v>
      </c>
      <c r="AD25" s="66">
        <f t="shared" si="30"/>
        <v>47.893131256103501</v>
      </c>
      <c r="AE25" s="66">
        <f t="shared" si="30"/>
        <v>48.363021850585902</v>
      </c>
      <c r="AF25" s="66">
        <f t="shared" si="30"/>
        <v>48.821483612060497</v>
      </c>
      <c r="AG25" s="66">
        <f t="shared" si="30"/>
        <v>49.257566452026403</v>
      </c>
      <c r="AH25" s="66">
        <f t="shared" si="30"/>
        <v>49.676856994628899</v>
      </c>
      <c r="AI25" s="67">
        <f t="shared" si="31"/>
        <v>-7.3231430053711009</v>
      </c>
      <c r="AJ25" s="68"/>
      <c r="AK25" s="51" t="s">
        <v>73</v>
      </c>
      <c r="AL25" s="52">
        <v>35.5</v>
      </c>
      <c r="AM25" s="52">
        <v>61.900001525878899</v>
      </c>
      <c r="AN25" s="52">
        <v>52.300001144409201</v>
      </c>
      <c r="AO25" s="52">
        <v>48.799999237060497</v>
      </c>
      <c r="AP25" s="52">
        <v>51.309928894042997</v>
      </c>
      <c r="AQ25" s="52">
        <v>49.492876052856403</v>
      </c>
      <c r="AR25" s="52">
        <v>49.204742431640597</v>
      </c>
      <c r="AS25" s="52">
        <v>45.234062194824197</v>
      </c>
      <c r="AT25" s="52">
        <v>47.758226394653299</v>
      </c>
      <c r="AU25" s="52">
        <v>51.754350662231403</v>
      </c>
      <c r="AV25" s="52">
        <v>51.2191867828369</v>
      </c>
      <c r="AW25" s="52">
        <v>50.6455783843994</v>
      </c>
      <c r="AX25" s="52">
        <v>51.912126541137702</v>
      </c>
      <c r="AY25" s="52">
        <v>50.615264892578097</v>
      </c>
      <c r="AZ25" s="52">
        <v>50.298849105834996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70</v>
      </c>
      <c r="U26" s="69">
        <f t="shared" si="30"/>
        <v>61.399999618530302</v>
      </c>
      <c r="V26" s="69">
        <f t="shared" si="30"/>
        <v>53</v>
      </c>
      <c r="W26" s="69">
        <f t="shared" si="30"/>
        <v>51.100000381469698</v>
      </c>
      <c r="X26" s="69">
        <f t="shared" si="30"/>
        <v>44.8471870422363</v>
      </c>
      <c r="Y26" s="69">
        <f t="shared" si="30"/>
        <v>47.697559356689503</v>
      </c>
      <c r="Z26" s="69">
        <f t="shared" si="30"/>
        <v>43.470840454101598</v>
      </c>
      <c r="AA26" s="69">
        <f t="shared" si="30"/>
        <v>47.346061706542997</v>
      </c>
      <c r="AB26" s="69">
        <f t="shared" si="30"/>
        <v>47.672637939453097</v>
      </c>
      <c r="AC26" s="69">
        <f t="shared" si="30"/>
        <v>48.045820236206097</v>
      </c>
      <c r="AD26" s="69">
        <f t="shared" si="30"/>
        <v>48.498756408691399</v>
      </c>
      <c r="AE26" s="69">
        <f t="shared" si="30"/>
        <v>48.968591690063498</v>
      </c>
      <c r="AF26" s="69">
        <f t="shared" si="30"/>
        <v>49.436998367309599</v>
      </c>
      <c r="AG26" s="69">
        <f t="shared" si="30"/>
        <v>49.886087417602504</v>
      </c>
      <c r="AH26" s="69">
        <f t="shared" si="30"/>
        <v>50.311090469360401</v>
      </c>
      <c r="AI26" s="68">
        <f t="shared" si="31"/>
        <v>-19.688909530639599</v>
      </c>
      <c r="AJ26" s="68"/>
      <c r="AK26" s="51" t="s">
        <v>74</v>
      </c>
      <c r="AL26" s="52">
        <v>43.799999237060497</v>
      </c>
      <c r="AM26" s="52">
        <v>38.699999809265101</v>
      </c>
      <c r="AN26" s="52">
        <v>57.299999237060497</v>
      </c>
      <c r="AO26" s="52">
        <v>41.099998474121101</v>
      </c>
      <c r="AP26" s="52">
        <v>46.733474731445298</v>
      </c>
      <c r="AQ26" s="52">
        <v>49.065084457397496</v>
      </c>
      <c r="AR26" s="52">
        <v>47.653543472290004</v>
      </c>
      <c r="AS26" s="52">
        <v>47.720911026000998</v>
      </c>
      <c r="AT26" s="52">
        <v>44.691644668579102</v>
      </c>
      <c r="AU26" s="52">
        <v>46.766057968139599</v>
      </c>
      <c r="AV26" s="52">
        <v>49.888463973999002</v>
      </c>
      <c r="AW26" s="52">
        <v>49.742076873779297</v>
      </c>
      <c r="AX26" s="52">
        <v>49.064735412597699</v>
      </c>
      <c r="AY26" s="52">
        <v>50.116109848022496</v>
      </c>
      <c r="AZ26" s="52">
        <v>49.155860900878899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65.699996948242202</v>
      </c>
      <c r="U27" s="66">
        <f t="shared" si="30"/>
        <v>70.399999618530302</v>
      </c>
      <c r="V27" s="66">
        <f t="shared" si="30"/>
        <v>60.100000381469698</v>
      </c>
      <c r="W27" s="66">
        <f t="shared" si="30"/>
        <v>55.899997711181598</v>
      </c>
      <c r="X27" s="66">
        <f t="shared" si="30"/>
        <v>51.066953659057603</v>
      </c>
      <c r="Y27" s="66">
        <f t="shared" si="30"/>
        <v>45.855421066284201</v>
      </c>
      <c r="Z27" s="66">
        <f t="shared" si="30"/>
        <v>48.555797576904297</v>
      </c>
      <c r="AA27" s="66">
        <f t="shared" si="30"/>
        <v>44.420516967773402</v>
      </c>
      <c r="AB27" s="66">
        <f t="shared" si="30"/>
        <v>48.1925373077393</v>
      </c>
      <c r="AC27" s="66">
        <f t="shared" si="30"/>
        <v>48.556840896606403</v>
      </c>
      <c r="AD27" s="66">
        <f t="shared" si="30"/>
        <v>48.9551677703857</v>
      </c>
      <c r="AE27" s="66">
        <f t="shared" si="30"/>
        <v>49.420085906982401</v>
      </c>
      <c r="AF27" s="66">
        <f t="shared" si="30"/>
        <v>49.8934326171875</v>
      </c>
      <c r="AG27" s="66">
        <f t="shared" si="30"/>
        <v>50.356294631958001</v>
      </c>
      <c r="AH27" s="66">
        <f t="shared" si="30"/>
        <v>50.795162200927699</v>
      </c>
      <c r="AI27" s="67">
        <f t="shared" si="31"/>
        <v>-14.904834747314503</v>
      </c>
      <c r="AJ27" s="68"/>
      <c r="AK27" s="51" t="s">
        <v>75</v>
      </c>
      <c r="AL27" s="52">
        <v>52</v>
      </c>
      <c r="AM27" s="52">
        <v>37.800000190734899</v>
      </c>
      <c r="AN27" s="52">
        <v>40.600000381469698</v>
      </c>
      <c r="AO27" s="52">
        <v>56.699998855590799</v>
      </c>
      <c r="AP27" s="52">
        <v>41.4079074859619</v>
      </c>
      <c r="AQ27" s="52">
        <v>45.248058319091797</v>
      </c>
      <c r="AR27" s="52">
        <v>47.400089263916001</v>
      </c>
      <c r="AS27" s="52">
        <v>46.261201858520501</v>
      </c>
      <c r="AT27" s="52">
        <v>46.552564620971701</v>
      </c>
      <c r="AU27" s="52">
        <v>44.281360626220703</v>
      </c>
      <c r="AV27" s="52">
        <v>45.966468811035199</v>
      </c>
      <c r="AW27" s="52">
        <v>48.3799018859863</v>
      </c>
      <c r="AX27" s="52">
        <v>48.467359542846701</v>
      </c>
      <c r="AY27" s="52">
        <v>47.783464431762702</v>
      </c>
      <c r="AZ27" s="52">
        <v>48.6834621429443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58.599998474121101</v>
      </c>
      <c r="U28" s="71">
        <f t="shared" si="30"/>
        <v>58.5</v>
      </c>
      <c r="V28" s="71">
        <f t="shared" si="30"/>
        <v>71.600000381469698</v>
      </c>
      <c r="W28" s="71">
        <f t="shared" si="30"/>
        <v>57.5</v>
      </c>
      <c r="X28" s="71">
        <f t="shared" si="30"/>
        <v>55.515497207641602</v>
      </c>
      <c r="Y28" s="71">
        <f t="shared" si="30"/>
        <v>51.179241180419901</v>
      </c>
      <c r="Z28" s="71">
        <f t="shared" si="30"/>
        <v>46.720279693603501</v>
      </c>
      <c r="AA28" s="71">
        <f t="shared" si="30"/>
        <v>49.255764007568402</v>
      </c>
      <c r="AB28" s="71">
        <f t="shared" si="30"/>
        <v>45.239307403564503</v>
      </c>
      <c r="AC28" s="71">
        <f t="shared" si="30"/>
        <v>48.934434890747099</v>
      </c>
      <c r="AD28" s="71">
        <f t="shared" si="30"/>
        <v>49.327943801879897</v>
      </c>
      <c r="AE28" s="71">
        <f t="shared" si="30"/>
        <v>49.741987228393597</v>
      </c>
      <c r="AF28" s="71">
        <f t="shared" si="30"/>
        <v>50.211315155029297</v>
      </c>
      <c r="AG28" s="71">
        <f t="shared" si="30"/>
        <v>50.684200286865199</v>
      </c>
      <c r="AH28" s="72">
        <f t="shared" si="30"/>
        <v>51.138284683227504</v>
      </c>
      <c r="AI28" s="73">
        <f t="shared" si="31"/>
        <v>-7.4617137908935973</v>
      </c>
      <c r="AJ28" s="68"/>
      <c r="AK28" s="51" t="s">
        <v>76</v>
      </c>
      <c r="AL28" s="52">
        <v>42.300001144409201</v>
      </c>
      <c r="AM28" s="52">
        <v>49.399999618530302</v>
      </c>
      <c r="AN28" s="52">
        <v>35.299999237060497</v>
      </c>
      <c r="AO28" s="52">
        <v>43.299999237060497</v>
      </c>
      <c r="AP28" s="52">
        <v>52.734210968017599</v>
      </c>
      <c r="AQ28" s="52">
        <v>41.9301147460938</v>
      </c>
      <c r="AR28" s="52">
        <v>44.706624984741197</v>
      </c>
      <c r="AS28" s="52">
        <v>46.538658142089801</v>
      </c>
      <c r="AT28" s="52">
        <v>45.671882629394503</v>
      </c>
      <c r="AU28" s="52">
        <v>46.080663681030302</v>
      </c>
      <c r="AV28" s="52">
        <v>44.3790378570557</v>
      </c>
      <c r="AW28" s="52">
        <v>45.749282836914098</v>
      </c>
      <c r="AX28" s="52">
        <v>47.6235542297363</v>
      </c>
      <c r="AY28" s="52">
        <v>47.834621429443402</v>
      </c>
      <c r="AZ28" s="52">
        <v>47.243602752685497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356.59999465942388</v>
      </c>
      <c r="U29" s="75">
        <f t="shared" ref="U29:AI29" si="33">SUM(U23:U28)</f>
        <v>345.5</v>
      </c>
      <c r="V29" s="75">
        <f t="shared" si="33"/>
        <v>321.7000007629394</v>
      </c>
      <c r="W29" s="75">
        <f t="shared" si="33"/>
        <v>294.39999771118158</v>
      </c>
      <c r="X29" s="75">
        <f t="shared" si="33"/>
        <v>283.9571475982666</v>
      </c>
      <c r="Y29" s="75">
        <f t="shared" si="33"/>
        <v>277.12352752685553</v>
      </c>
      <c r="Z29" s="75">
        <f t="shared" si="33"/>
        <v>275.71873092651367</v>
      </c>
      <c r="AA29" s="75">
        <f t="shared" si="33"/>
        <v>278.97179222106945</v>
      </c>
      <c r="AB29" s="75">
        <f t="shared" si="33"/>
        <v>280.21724510192882</v>
      </c>
      <c r="AC29" s="75">
        <f t="shared" si="33"/>
        <v>285.97691154479992</v>
      </c>
      <c r="AD29" s="75">
        <f t="shared" si="33"/>
        <v>288.61513900756836</v>
      </c>
      <c r="AE29" s="75">
        <f t="shared" si="33"/>
        <v>291.36639595031733</v>
      </c>
      <c r="AF29" s="75">
        <f t="shared" si="33"/>
        <v>294.14018249511707</v>
      </c>
      <c r="AG29" s="75">
        <f t="shared" si="33"/>
        <v>296.79333114624023</v>
      </c>
      <c r="AH29" s="75">
        <f t="shared" si="33"/>
        <v>299.28161239624023</v>
      </c>
      <c r="AI29" s="69">
        <f t="shared" si="33"/>
        <v>-57.318382263183707</v>
      </c>
      <c r="AJ29" s="76"/>
      <c r="AK29" s="51" t="s">
        <v>77</v>
      </c>
      <c r="AL29" s="52">
        <v>42.299999237060497</v>
      </c>
      <c r="AM29" s="52">
        <v>37.600000381469698</v>
      </c>
      <c r="AN29" s="52">
        <v>39.100000381469698</v>
      </c>
      <c r="AO29" s="52">
        <v>38.799999237060497</v>
      </c>
      <c r="AP29" s="52">
        <v>43.096469879150398</v>
      </c>
      <c r="AQ29" s="52">
        <v>50.008691787719698</v>
      </c>
      <c r="AR29" s="52">
        <v>42.427301406860401</v>
      </c>
      <c r="AS29" s="52">
        <v>44.470821380615199</v>
      </c>
      <c r="AT29" s="52">
        <v>45.987941741943402</v>
      </c>
      <c r="AU29" s="52">
        <v>45.3907985687256</v>
      </c>
      <c r="AV29" s="52">
        <v>45.834232330322301</v>
      </c>
      <c r="AW29" s="52">
        <v>44.566730499267599</v>
      </c>
      <c r="AX29" s="52">
        <v>45.676975250244098</v>
      </c>
      <c r="AY29" s="52">
        <v>47.165016174316399</v>
      </c>
      <c r="AZ29" s="52">
        <v>47.4353122711182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65.000001907348604</v>
      </c>
      <c r="U30" s="66">
        <f t="shared" ref="U30:AH36" si="34">AM10</f>
        <v>57.599998474121101</v>
      </c>
      <c r="V30" s="66">
        <f t="shared" si="34"/>
        <v>57</v>
      </c>
      <c r="W30" s="66">
        <f t="shared" si="34"/>
        <v>70.400001525878906</v>
      </c>
      <c r="X30" s="66">
        <f t="shared" si="34"/>
        <v>56.5843696594238</v>
      </c>
      <c r="Y30" s="66">
        <f t="shared" si="34"/>
        <v>55.136344909667997</v>
      </c>
      <c r="Z30" s="66">
        <f t="shared" si="34"/>
        <v>51.202825546264599</v>
      </c>
      <c r="AA30" s="66">
        <f t="shared" si="34"/>
        <v>47.276065826416001</v>
      </c>
      <c r="AB30" s="66">
        <f t="shared" si="34"/>
        <v>49.705127716064503</v>
      </c>
      <c r="AC30" s="66">
        <f t="shared" si="34"/>
        <v>45.792039871215799</v>
      </c>
      <c r="AD30" s="66">
        <f t="shared" si="34"/>
        <v>49.428937911987298</v>
      </c>
      <c r="AE30" s="66">
        <f t="shared" si="34"/>
        <v>49.841686248779297</v>
      </c>
      <c r="AF30" s="66">
        <f t="shared" si="34"/>
        <v>50.263301849365199</v>
      </c>
      <c r="AG30" s="66">
        <f t="shared" si="34"/>
        <v>50.732561111450202</v>
      </c>
      <c r="AH30" s="66">
        <f t="shared" si="34"/>
        <v>51.197666168212898</v>
      </c>
      <c r="AI30" s="78">
        <f t="shared" ref="AI30:AI36" si="35">AH30-T30</f>
        <v>-13.802335739135707</v>
      </c>
      <c r="AJ30" s="68"/>
      <c r="AK30" s="51" t="s">
        <v>78</v>
      </c>
      <c r="AL30" s="52">
        <v>47.600000381469698</v>
      </c>
      <c r="AM30" s="52">
        <v>42.399999618530302</v>
      </c>
      <c r="AN30" s="52">
        <v>43.700000762939503</v>
      </c>
      <c r="AO30" s="52">
        <v>40.899999618530302</v>
      </c>
      <c r="AP30" s="52">
        <v>40.360439300537102</v>
      </c>
      <c r="AQ30" s="52">
        <v>43.621458053588903</v>
      </c>
      <c r="AR30" s="52">
        <v>48.853387832641602</v>
      </c>
      <c r="AS30" s="52">
        <v>43.3501167297363</v>
      </c>
      <c r="AT30" s="52">
        <v>44.9614162445068</v>
      </c>
      <c r="AU30" s="52">
        <v>46.234325408935497</v>
      </c>
      <c r="AV30" s="52">
        <v>45.844827651977504</v>
      </c>
      <c r="AW30" s="52">
        <v>46.2869358062744</v>
      </c>
      <c r="AX30" s="52">
        <v>45.324445724487298</v>
      </c>
      <c r="AY30" s="52">
        <v>46.241041183471701</v>
      </c>
      <c r="AZ30" s="52">
        <v>47.493577957153299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57.5</v>
      </c>
      <c r="U31" s="69">
        <f t="shared" si="34"/>
        <v>64.700000762939496</v>
      </c>
      <c r="V31" s="69">
        <f t="shared" si="34"/>
        <v>57.600000381469698</v>
      </c>
      <c r="W31" s="69">
        <f t="shared" si="34"/>
        <v>60</v>
      </c>
      <c r="X31" s="69">
        <f t="shared" si="34"/>
        <v>69.459300994873004</v>
      </c>
      <c r="Y31" s="69">
        <f t="shared" si="34"/>
        <v>55.994306564331097</v>
      </c>
      <c r="Z31" s="69">
        <f t="shared" si="34"/>
        <v>54.9185981750488</v>
      </c>
      <c r="AA31" s="69">
        <f t="shared" si="34"/>
        <v>51.310632705688498</v>
      </c>
      <c r="AB31" s="69">
        <f t="shared" si="34"/>
        <v>47.8225002288818</v>
      </c>
      <c r="AC31" s="69">
        <f t="shared" si="34"/>
        <v>50.157686233520501</v>
      </c>
      <c r="AD31" s="69">
        <f t="shared" si="34"/>
        <v>46.341140747070298</v>
      </c>
      <c r="AE31" s="69">
        <f t="shared" si="34"/>
        <v>49.928285598754897</v>
      </c>
      <c r="AF31" s="69">
        <f t="shared" si="34"/>
        <v>50.352584838867202</v>
      </c>
      <c r="AG31" s="69">
        <f t="shared" si="34"/>
        <v>50.778060913085902</v>
      </c>
      <c r="AH31" s="69">
        <f t="shared" si="34"/>
        <v>51.240085601806598</v>
      </c>
      <c r="AI31" s="79">
        <f t="shared" si="35"/>
        <v>-6.259914398193402</v>
      </c>
      <c r="AJ31" s="68"/>
      <c r="AK31" s="51" t="s">
        <v>79</v>
      </c>
      <c r="AL31" s="52">
        <v>49</v>
      </c>
      <c r="AM31" s="52">
        <v>47.200000762939503</v>
      </c>
      <c r="AN31" s="52">
        <v>42.700000762939503</v>
      </c>
      <c r="AO31" s="52">
        <v>44.700000762939503</v>
      </c>
      <c r="AP31" s="52">
        <v>42.081037521362298</v>
      </c>
      <c r="AQ31" s="52">
        <v>41.931756973266602</v>
      </c>
      <c r="AR31" s="52">
        <v>44.5973415374756</v>
      </c>
      <c r="AS31" s="52">
        <v>48.597581863403299</v>
      </c>
      <c r="AT31" s="52">
        <v>44.526657104492202</v>
      </c>
      <c r="AU31" s="52">
        <v>45.860746383666999</v>
      </c>
      <c r="AV31" s="52">
        <v>46.9561252593994</v>
      </c>
      <c r="AW31" s="52">
        <v>46.710535049438498</v>
      </c>
      <c r="AX31" s="52">
        <v>47.134679794311502</v>
      </c>
      <c r="AY31" s="52">
        <v>46.3821697235107</v>
      </c>
      <c r="AZ31" s="52">
        <v>47.187849044799798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63.999998092651403</v>
      </c>
      <c r="U32" s="66">
        <f t="shared" si="34"/>
        <v>59.800001144409201</v>
      </c>
      <c r="V32" s="66">
        <f t="shared" si="34"/>
        <v>64.600002288818402</v>
      </c>
      <c r="W32" s="66">
        <f t="shared" si="34"/>
        <v>57.300001144409201</v>
      </c>
      <c r="X32" s="66">
        <f t="shared" si="34"/>
        <v>59.364973068237298</v>
      </c>
      <c r="Y32" s="66">
        <f t="shared" si="34"/>
        <v>68.708221435546903</v>
      </c>
      <c r="Z32" s="66">
        <f t="shared" si="34"/>
        <v>55.598798751831097</v>
      </c>
      <c r="AA32" s="66">
        <f t="shared" si="34"/>
        <v>54.783205032348597</v>
      </c>
      <c r="AB32" s="66">
        <f t="shared" si="34"/>
        <v>51.468887329101598</v>
      </c>
      <c r="AC32" s="66">
        <f t="shared" si="34"/>
        <v>48.361055374145501</v>
      </c>
      <c r="AD32" s="66">
        <f t="shared" si="34"/>
        <v>50.610799789428697</v>
      </c>
      <c r="AE32" s="66">
        <f t="shared" si="34"/>
        <v>46.881908416747997</v>
      </c>
      <c r="AF32" s="66">
        <f t="shared" si="34"/>
        <v>50.416873931884801</v>
      </c>
      <c r="AG32" s="66">
        <f t="shared" si="34"/>
        <v>50.848943710327099</v>
      </c>
      <c r="AH32" s="66">
        <f t="shared" si="34"/>
        <v>51.2714233398438</v>
      </c>
      <c r="AI32" s="80">
        <f t="shared" si="35"/>
        <v>-12.728574752807603</v>
      </c>
      <c r="AJ32" s="68"/>
      <c r="AK32" s="51" t="s">
        <v>80</v>
      </c>
      <c r="AL32" s="52">
        <v>56.5</v>
      </c>
      <c r="AM32" s="52">
        <v>49.100000381469698</v>
      </c>
      <c r="AN32" s="52">
        <v>42.399999618530302</v>
      </c>
      <c r="AO32" s="52">
        <v>48.100000381469698</v>
      </c>
      <c r="AP32" s="52">
        <v>46.034032821655302</v>
      </c>
      <c r="AQ32" s="52">
        <v>43.827171325683601</v>
      </c>
      <c r="AR32" s="52">
        <v>43.983421325683601</v>
      </c>
      <c r="AS32" s="52">
        <v>46.197216033935497</v>
      </c>
      <c r="AT32" s="52">
        <v>49.395172119140597</v>
      </c>
      <c r="AU32" s="52">
        <v>46.293661117553697</v>
      </c>
      <c r="AV32" s="52">
        <v>47.448150634765597</v>
      </c>
      <c r="AW32" s="52">
        <v>48.411111831665004</v>
      </c>
      <c r="AX32" s="52">
        <v>48.264795303344698</v>
      </c>
      <c r="AY32" s="52">
        <v>48.666160583496101</v>
      </c>
      <c r="AZ32" s="52">
        <v>48.092281341552699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62.200000762939503</v>
      </c>
      <c r="U33" s="69">
        <f t="shared" si="34"/>
        <v>61.5</v>
      </c>
      <c r="V33" s="69">
        <f t="shared" si="34"/>
        <v>58.100000381469698</v>
      </c>
      <c r="W33" s="69">
        <f t="shared" si="34"/>
        <v>69.800001144409194</v>
      </c>
      <c r="X33" s="69">
        <f t="shared" si="34"/>
        <v>57.280622482299798</v>
      </c>
      <c r="Y33" s="69">
        <f t="shared" si="34"/>
        <v>58.920108795166001</v>
      </c>
      <c r="Z33" s="69">
        <f t="shared" si="34"/>
        <v>68.087999343872099</v>
      </c>
      <c r="AA33" s="69">
        <f t="shared" si="34"/>
        <v>55.325763702392599</v>
      </c>
      <c r="AB33" s="69">
        <f t="shared" si="34"/>
        <v>54.748523712158203</v>
      </c>
      <c r="AC33" s="69">
        <f t="shared" si="34"/>
        <v>51.7122993469238</v>
      </c>
      <c r="AD33" s="69">
        <f t="shared" si="34"/>
        <v>48.920730590820298</v>
      </c>
      <c r="AE33" s="69">
        <f t="shared" si="34"/>
        <v>51.083248138427699</v>
      </c>
      <c r="AF33" s="69">
        <f t="shared" si="34"/>
        <v>47.4397068023682</v>
      </c>
      <c r="AG33" s="69">
        <f t="shared" si="34"/>
        <v>50.924139022827099</v>
      </c>
      <c r="AH33" s="69">
        <f t="shared" si="34"/>
        <v>51.355792999267599</v>
      </c>
      <c r="AI33" s="79">
        <f t="shared" si="35"/>
        <v>-10.844207763671903</v>
      </c>
      <c r="AJ33" s="68"/>
      <c r="AK33" s="51" t="s">
        <v>81</v>
      </c>
      <c r="AL33" s="52">
        <v>47.200000762939503</v>
      </c>
      <c r="AM33" s="52">
        <v>56.799999237060497</v>
      </c>
      <c r="AN33" s="52">
        <v>44.300001144409201</v>
      </c>
      <c r="AO33" s="52">
        <v>40.400001525878899</v>
      </c>
      <c r="AP33" s="52">
        <v>49.198932647705099</v>
      </c>
      <c r="AQ33" s="52">
        <v>47.638996124267599</v>
      </c>
      <c r="AR33" s="52">
        <v>45.809097290039098</v>
      </c>
      <c r="AS33" s="52">
        <v>46.048851013183601</v>
      </c>
      <c r="AT33" s="52">
        <v>48.040939331054702</v>
      </c>
      <c r="AU33" s="52">
        <v>50.635440826416001</v>
      </c>
      <c r="AV33" s="52">
        <v>48.227800369262702</v>
      </c>
      <c r="AW33" s="52">
        <v>49.2637424468994</v>
      </c>
      <c r="AX33" s="52">
        <v>50.1037406921387</v>
      </c>
      <c r="AY33" s="52">
        <v>50.037685394287102</v>
      </c>
      <c r="AZ33" s="52">
        <v>50.432113647460902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62.199998855590799</v>
      </c>
      <c r="U34" s="66">
        <f t="shared" si="34"/>
        <v>63.599998474121101</v>
      </c>
      <c r="V34" s="66">
        <f t="shared" si="34"/>
        <v>61.999998092651403</v>
      </c>
      <c r="W34" s="66">
        <f t="shared" si="34"/>
        <v>59.100000381469698</v>
      </c>
      <c r="X34" s="66">
        <f t="shared" si="34"/>
        <v>69.008071899414105</v>
      </c>
      <c r="Y34" s="66">
        <f t="shared" si="34"/>
        <v>57.211206436157198</v>
      </c>
      <c r="Z34" s="66">
        <f t="shared" si="34"/>
        <v>58.486143112182603</v>
      </c>
      <c r="AA34" s="66">
        <f t="shared" si="34"/>
        <v>67.469678878784194</v>
      </c>
      <c r="AB34" s="66">
        <f t="shared" si="34"/>
        <v>55.044103622436502</v>
      </c>
      <c r="AC34" s="66">
        <f t="shared" si="34"/>
        <v>54.681503295898402</v>
      </c>
      <c r="AD34" s="66">
        <f t="shared" si="34"/>
        <v>51.866380691528299</v>
      </c>
      <c r="AE34" s="66">
        <f t="shared" si="34"/>
        <v>49.368211746215799</v>
      </c>
      <c r="AF34" s="66">
        <f t="shared" si="34"/>
        <v>51.452224731445298</v>
      </c>
      <c r="AG34" s="66">
        <f t="shared" si="34"/>
        <v>47.8827610015869</v>
      </c>
      <c r="AH34" s="66">
        <f t="shared" si="34"/>
        <v>51.309251785278299</v>
      </c>
      <c r="AI34" s="80">
        <f t="shared" si="35"/>
        <v>-10.8907470703125</v>
      </c>
      <c r="AJ34" s="68"/>
      <c r="AK34" s="51" t="s">
        <v>82</v>
      </c>
      <c r="AL34" s="52">
        <v>54.700000762939503</v>
      </c>
      <c r="AM34" s="52">
        <v>53.200000762939503</v>
      </c>
      <c r="AN34" s="52">
        <v>58.600000381469698</v>
      </c>
      <c r="AO34" s="52">
        <v>42.700000762939503</v>
      </c>
      <c r="AP34" s="52">
        <v>42.769554138183601</v>
      </c>
      <c r="AQ34" s="52">
        <v>50.453596115112298</v>
      </c>
      <c r="AR34" s="52">
        <v>49.266336441040004</v>
      </c>
      <c r="AS34" s="52">
        <v>47.6505317687988</v>
      </c>
      <c r="AT34" s="52">
        <v>47.934362411499002</v>
      </c>
      <c r="AU34" s="52">
        <v>49.830724716186502</v>
      </c>
      <c r="AV34" s="52">
        <v>51.935985565185497</v>
      </c>
      <c r="AW34" s="52">
        <v>50.0444431304932</v>
      </c>
      <c r="AX34" s="52">
        <v>50.998319625854499</v>
      </c>
      <c r="AY34" s="52">
        <v>51.722114562988303</v>
      </c>
      <c r="AZ34" s="52">
        <v>51.744945526122997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57.599998474121101</v>
      </c>
      <c r="U35" s="69">
        <f t="shared" si="34"/>
        <v>62.199998855590799</v>
      </c>
      <c r="V35" s="69">
        <f t="shared" si="34"/>
        <v>62.099998474121101</v>
      </c>
      <c r="W35" s="69">
        <f t="shared" si="34"/>
        <v>63.699998855590799</v>
      </c>
      <c r="X35" s="69">
        <f t="shared" si="34"/>
        <v>58.5596733093262</v>
      </c>
      <c r="Y35" s="69">
        <f t="shared" si="34"/>
        <v>68.097372055053697</v>
      </c>
      <c r="Z35" s="69">
        <f t="shared" si="34"/>
        <v>56.953281402587898</v>
      </c>
      <c r="AA35" s="69">
        <f t="shared" si="34"/>
        <v>57.890499114990199</v>
      </c>
      <c r="AB35" s="69">
        <f t="shared" si="34"/>
        <v>66.697711944580107</v>
      </c>
      <c r="AC35" s="69">
        <f t="shared" si="34"/>
        <v>54.607070922851598</v>
      </c>
      <c r="AD35" s="69">
        <f t="shared" si="34"/>
        <v>54.4230251312256</v>
      </c>
      <c r="AE35" s="69">
        <f t="shared" si="34"/>
        <v>51.811231613159201</v>
      </c>
      <c r="AF35" s="69">
        <f t="shared" si="34"/>
        <v>49.561038970947301</v>
      </c>
      <c r="AG35" s="69">
        <f t="shared" si="34"/>
        <v>51.572063446044901</v>
      </c>
      <c r="AH35" s="69">
        <f t="shared" si="34"/>
        <v>48.066120147705099</v>
      </c>
      <c r="AI35" s="79">
        <f t="shared" si="35"/>
        <v>-9.5338783264160014</v>
      </c>
      <c r="AJ35" s="68"/>
      <c r="AK35" s="51" t="s">
        <v>83</v>
      </c>
      <c r="AL35" s="52">
        <v>63.399999618530302</v>
      </c>
      <c r="AM35" s="52">
        <v>50.900001525878899</v>
      </c>
      <c r="AN35" s="52">
        <v>52.5</v>
      </c>
      <c r="AO35" s="52">
        <v>58.900001525878899</v>
      </c>
      <c r="AP35" s="52">
        <v>44.314888000488303</v>
      </c>
      <c r="AQ35" s="52">
        <v>44.585103988647496</v>
      </c>
      <c r="AR35" s="52">
        <v>51.430311203002901</v>
      </c>
      <c r="AS35" s="52">
        <v>50.440919876098597</v>
      </c>
      <c r="AT35" s="52">
        <v>49.0150756835938</v>
      </c>
      <c r="AU35" s="52">
        <v>49.317457199096701</v>
      </c>
      <c r="AV35" s="52">
        <v>51.145534515380902</v>
      </c>
      <c r="AW35" s="52">
        <v>52.855340957641602</v>
      </c>
      <c r="AX35" s="52">
        <v>51.351146697997997</v>
      </c>
      <c r="AY35" s="52">
        <v>52.233970642089801</v>
      </c>
      <c r="AZ35" s="52">
        <v>52.869903564453097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54.100000381469698</v>
      </c>
      <c r="U36" s="82">
        <f t="shared" si="34"/>
        <v>56.799999237060497</v>
      </c>
      <c r="V36" s="82">
        <f t="shared" si="34"/>
        <v>62.600000381469698</v>
      </c>
      <c r="W36" s="82">
        <f t="shared" si="34"/>
        <v>64</v>
      </c>
      <c r="X36" s="82">
        <f t="shared" si="34"/>
        <v>62.530174255371101</v>
      </c>
      <c r="Y36" s="82">
        <f t="shared" si="34"/>
        <v>58.014753341674798</v>
      </c>
      <c r="Z36" s="82">
        <f t="shared" si="34"/>
        <v>67.213478088378906</v>
      </c>
      <c r="AA36" s="82">
        <f t="shared" si="34"/>
        <v>56.619743347167997</v>
      </c>
      <c r="AB36" s="82">
        <f t="shared" si="34"/>
        <v>57.296550750732401</v>
      </c>
      <c r="AC36" s="82">
        <f t="shared" si="34"/>
        <v>65.938882827758803</v>
      </c>
      <c r="AD36" s="82">
        <f t="shared" si="34"/>
        <v>54.173181533813498</v>
      </c>
      <c r="AE36" s="82">
        <f t="shared" si="34"/>
        <v>54.136960983276403</v>
      </c>
      <c r="AF36" s="82">
        <f t="shared" si="34"/>
        <v>51.690069198608398</v>
      </c>
      <c r="AG36" s="82">
        <f t="shared" si="34"/>
        <v>49.663976669311502</v>
      </c>
      <c r="AH36" s="82">
        <f t="shared" si="34"/>
        <v>51.609296798706097</v>
      </c>
      <c r="AI36" s="83">
        <f t="shared" si="35"/>
        <v>-2.4907035827636008</v>
      </c>
      <c r="AJ36" s="68"/>
      <c r="AK36" s="51" t="s">
        <v>84</v>
      </c>
      <c r="AL36" s="52">
        <v>48.299999237060497</v>
      </c>
      <c r="AM36" s="52">
        <v>63.200000762939503</v>
      </c>
      <c r="AN36" s="52">
        <v>49.200000762939503</v>
      </c>
      <c r="AO36" s="52">
        <v>52</v>
      </c>
      <c r="AP36" s="52">
        <v>57.435304641723597</v>
      </c>
      <c r="AQ36" s="52">
        <v>45.2856960296631</v>
      </c>
      <c r="AR36" s="52">
        <v>45.732759475708001</v>
      </c>
      <c r="AS36" s="52">
        <v>51.822837829589801</v>
      </c>
      <c r="AT36" s="52">
        <v>51.0189208984375</v>
      </c>
      <c r="AU36" s="52">
        <v>49.749900817871101</v>
      </c>
      <c r="AV36" s="52">
        <v>50.072647094726598</v>
      </c>
      <c r="AW36" s="52">
        <v>51.8056125640869</v>
      </c>
      <c r="AX36" s="52">
        <v>53.210054397583001</v>
      </c>
      <c r="AY36" s="52">
        <v>51.999172210693402</v>
      </c>
      <c r="AZ36" s="52">
        <v>52.8240966796875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422.59999847412109</v>
      </c>
      <c r="U37" s="69">
        <f t="shared" ref="U37:AI37" si="37">SUM(U30:U36)</f>
        <v>426.19999694824224</v>
      </c>
      <c r="V37" s="69">
        <f t="shared" si="37"/>
        <v>424</v>
      </c>
      <c r="W37" s="69">
        <f t="shared" si="37"/>
        <v>444.30000305175781</v>
      </c>
      <c r="X37" s="69">
        <f t="shared" si="37"/>
        <v>432.78718566894531</v>
      </c>
      <c r="Y37" s="69">
        <f t="shared" si="37"/>
        <v>422.08231353759777</v>
      </c>
      <c r="Z37" s="69">
        <f t="shared" si="37"/>
        <v>412.46112442016596</v>
      </c>
      <c r="AA37" s="69">
        <f t="shared" si="37"/>
        <v>390.67558860778809</v>
      </c>
      <c r="AB37" s="69">
        <f t="shared" si="37"/>
        <v>382.78340530395519</v>
      </c>
      <c r="AC37" s="69">
        <f t="shared" si="37"/>
        <v>371.2505378723144</v>
      </c>
      <c r="AD37" s="69">
        <f t="shared" si="37"/>
        <v>355.76419639587397</v>
      </c>
      <c r="AE37" s="69">
        <f t="shared" si="37"/>
        <v>353.05153274536133</v>
      </c>
      <c r="AF37" s="69">
        <f t="shared" si="37"/>
        <v>351.17580032348638</v>
      </c>
      <c r="AG37" s="69">
        <f t="shared" si="37"/>
        <v>352.40250587463362</v>
      </c>
      <c r="AH37" s="69">
        <f t="shared" si="37"/>
        <v>356.04963684082043</v>
      </c>
      <c r="AI37" s="69">
        <f t="shared" si="37"/>
        <v>-66.55036163330071</v>
      </c>
      <c r="AJ37" s="76"/>
      <c r="AK37" s="51" t="s">
        <v>85</v>
      </c>
      <c r="AL37" s="52">
        <v>55</v>
      </c>
      <c r="AM37" s="52">
        <v>46.700000762939503</v>
      </c>
      <c r="AN37" s="52">
        <v>56.299999237060497</v>
      </c>
      <c r="AO37" s="52">
        <v>48.699998855590799</v>
      </c>
      <c r="AP37" s="52">
        <v>51.2660102844238</v>
      </c>
      <c r="AQ37" s="52">
        <v>56.091079711914098</v>
      </c>
      <c r="AR37" s="52">
        <v>45.825939178466797</v>
      </c>
      <c r="AS37" s="52">
        <v>46.361368179321303</v>
      </c>
      <c r="AT37" s="52">
        <v>51.850955963134801</v>
      </c>
      <c r="AU37" s="52">
        <v>51.2003784179688</v>
      </c>
      <c r="AV37" s="52">
        <v>50.056745529174798</v>
      </c>
      <c r="AW37" s="52">
        <v>50.4031085968018</v>
      </c>
      <c r="AX37" s="52">
        <v>52.012247085571303</v>
      </c>
      <c r="AY37" s="52">
        <v>53.186517715454102</v>
      </c>
      <c r="AZ37" s="52">
        <v>52.210769653320298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55.299999237060497</v>
      </c>
      <c r="U38" s="85">
        <f t="shared" ref="U38:AH40" si="38">AM17</f>
        <v>54.600000381469698</v>
      </c>
      <c r="V38" s="85">
        <f t="shared" si="38"/>
        <v>56.400001525878899</v>
      </c>
      <c r="W38" s="85">
        <f t="shared" si="38"/>
        <v>61.699998855590799</v>
      </c>
      <c r="X38" s="85">
        <f t="shared" si="38"/>
        <v>63.041090011596701</v>
      </c>
      <c r="Y38" s="85">
        <f t="shared" si="38"/>
        <v>61.363725662231403</v>
      </c>
      <c r="Z38" s="85">
        <f t="shared" si="38"/>
        <v>57.391462326049798</v>
      </c>
      <c r="AA38" s="85">
        <f t="shared" si="38"/>
        <v>66.237247467041001</v>
      </c>
      <c r="AB38" s="85">
        <f t="shared" si="38"/>
        <v>56.1710300445557</v>
      </c>
      <c r="AC38" s="85">
        <f t="shared" si="38"/>
        <v>56.625814437866197</v>
      </c>
      <c r="AD38" s="85">
        <f t="shared" si="38"/>
        <v>65.087028503417997</v>
      </c>
      <c r="AE38" s="85">
        <f t="shared" si="38"/>
        <v>53.665729522705099</v>
      </c>
      <c r="AF38" s="85">
        <f t="shared" si="38"/>
        <v>53.743057250976598</v>
      </c>
      <c r="AG38" s="85">
        <f t="shared" si="38"/>
        <v>51.4499187469482</v>
      </c>
      <c r="AH38" s="85">
        <f t="shared" si="38"/>
        <v>49.625514984130902</v>
      </c>
      <c r="AI38" s="86">
        <f t="shared" ref="AI38:AI40" si="39">AH38-T38</f>
        <v>-5.6744842529295951</v>
      </c>
      <c r="AJ38" s="68"/>
      <c r="AK38" s="51" t="s">
        <v>86</v>
      </c>
      <c r="AL38" s="52">
        <v>49</v>
      </c>
      <c r="AM38" s="52">
        <v>47.5</v>
      </c>
      <c r="AN38" s="52">
        <v>50.899999618530302</v>
      </c>
      <c r="AO38" s="52">
        <v>53.899999618530302</v>
      </c>
      <c r="AP38" s="52">
        <v>48.333765029907198</v>
      </c>
      <c r="AQ38" s="52">
        <v>50.793664932250998</v>
      </c>
      <c r="AR38" s="52">
        <v>55.153987884521499</v>
      </c>
      <c r="AS38" s="52">
        <v>46.260780334472699</v>
      </c>
      <c r="AT38" s="52">
        <v>46.918558120727504</v>
      </c>
      <c r="AU38" s="52">
        <v>51.943004608154297</v>
      </c>
      <c r="AV38" s="52">
        <v>51.414970397949197</v>
      </c>
      <c r="AW38" s="52">
        <v>50.359388351440401</v>
      </c>
      <c r="AX38" s="52">
        <v>50.744125366210902</v>
      </c>
      <c r="AY38" s="52">
        <v>52.2158298492432</v>
      </c>
      <c r="AZ38" s="52">
        <v>53.2334880828857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51.200000762939503</v>
      </c>
      <c r="U39" s="66">
        <f t="shared" si="38"/>
        <v>52.399999618530302</v>
      </c>
      <c r="V39" s="66">
        <f t="shared" si="38"/>
        <v>57.799999237060497</v>
      </c>
      <c r="W39" s="66">
        <f t="shared" si="38"/>
        <v>59.000001907348597</v>
      </c>
      <c r="X39" s="66">
        <f t="shared" si="38"/>
        <v>60.707887649536097</v>
      </c>
      <c r="Y39" s="66">
        <f t="shared" si="38"/>
        <v>62.2253093719482</v>
      </c>
      <c r="Z39" s="66">
        <f t="shared" si="38"/>
        <v>60.352420806884801</v>
      </c>
      <c r="AA39" s="66">
        <f t="shared" si="38"/>
        <v>56.848033905029297</v>
      </c>
      <c r="AB39" s="66">
        <f t="shared" si="38"/>
        <v>65.387264251708999</v>
      </c>
      <c r="AC39" s="66">
        <f t="shared" si="38"/>
        <v>55.827386856079102</v>
      </c>
      <c r="AD39" s="66">
        <f t="shared" si="38"/>
        <v>56.086612701416001</v>
      </c>
      <c r="AE39" s="66">
        <f t="shared" si="38"/>
        <v>64.3523139953613</v>
      </c>
      <c r="AF39" s="66">
        <f t="shared" si="38"/>
        <v>53.276695251464801</v>
      </c>
      <c r="AG39" s="66">
        <f t="shared" si="38"/>
        <v>53.454460144042997</v>
      </c>
      <c r="AH39" s="66">
        <f t="shared" si="38"/>
        <v>51.297191619872997</v>
      </c>
      <c r="AI39" s="80">
        <f t="shared" si="39"/>
        <v>9.7190856933494274E-2</v>
      </c>
      <c r="AJ39" s="68"/>
      <c r="AK39" s="51" t="s">
        <v>87</v>
      </c>
      <c r="AL39" s="52">
        <v>52.199998855590799</v>
      </c>
      <c r="AM39" s="52">
        <v>47.199998855590799</v>
      </c>
      <c r="AN39" s="52">
        <v>47.600000381469698</v>
      </c>
      <c r="AO39" s="52">
        <v>48.199998855590799</v>
      </c>
      <c r="AP39" s="52">
        <v>52.539781570434599</v>
      </c>
      <c r="AQ39" s="52">
        <v>48.128038406372099</v>
      </c>
      <c r="AR39" s="52">
        <v>50.488988876342802</v>
      </c>
      <c r="AS39" s="52">
        <v>54.418872833252003</v>
      </c>
      <c r="AT39" s="52">
        <v>46.6521186828613</v>
      </c>
      <c r="AU39" s="52">
        <v>47.413816452026403</v>
      </c>
      <c r="AV39" s="52">
        <v>52.052352905273402</v>
      </c>
      <c r="AW39" s="52">
        <v>51.622108459472699</v>
      </c>
      <c r="AX39" s="52">
        <v>50.634037017822301</v>
      </c>
      <c r="AY39" s="52">
        <v>51.057155609130902</v>
      </c>
      <c r="AZ39" s="52">
        <v>52.403373718261697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56.600000381469698</v>
      </c>
      <c r="U40" s="71">
        <f t="shared" si="38"/>
        <v>51.400001525878899</v>
      </c>
      <c r="V40" s="71">
        <f t="shared" si="38"/>
        <v>52.399999618530302</v>
      </c>
      <c r="W40" s="71">
        <f t="shared" si="38"/>
        <v>61.399997711181598</v>
      </c>
      <c r="X40" s="71">
        <f t="shared" si="38"/>
        <v>58.4547119140625</v>
      </c>
      <c r="Y40" s="71">
        <f t="shared" si="38"/>
        <v>59.8756294250488</v>
      </c>
      <c r="Z40" s="71">
        <f t="shared" si="38"/>
        <v>61.5246486663818</v>
      </c>
      <c r="AA40" s="71">
        <f t="shared" si="38"/>
        <v>59.4837036132813</v>
      </c>
      <c r="AB40" s="71">
        <f t="shared" si="38"/>
        <v>56.434831619262702</v>
      </c>
      <c r="AC40" s="71">
        <f t="shared" si="38"/>
        <v>64.649448394775405</v>
      </c>
      <c r="AD40" s="71">
        <f t="shared" si="38"/>
        <v>55.597192764282198</v>
      </c>
      <c r="AE40" s="71">
        <f t="shared" si="38"/>
        <v>55.6843357086182</v>
      </c>
      <c r="AF40" s="71">
        <f t="shared" si="38"/>
        <v>63.725975036621101</v>
      </c>
      <c r="AG40" s="71">
        <f t="shared" si="38"/>
        <v>53.020166397094698</v>
      </c>
      <c r="AH40" s="71">
        <f t="shared" si="38"/>
        <v>53.286941528320298</v>
      </c>
      <c r="AI40" s="87">
        <f t="shared" si="39"/>
        <v>-3.3130588531493999</v>
      </c>
      <c r="AJ40" s="68"/>
      <c r="AK40" s="51" t="s">
        <v>88</v>
      </c>
      <c r="AL40" s="52">
        <v>48.200000762939503</v>
      </c>
      <c r="AM40" s="52">
        <v>50.5</v>
      </c>
      <c r="AN40" s="52">
        <v>45.599998474121101</v>
      </c>
      <c r="AO40" s="52">
        <v>41.199998855590799</v>
      </c>
      <c r="AP40" s="52">
        <v>48.4713840484619</v>
      </c>
      <c r="AQ40" s="52">
        <v>51.611883163452099</v>
      </c>
      <c r="AR40" s="52">
        <v>48.122280120849602</v>
      </c>
      <c r="AS40" s="52">
        <v>50.3322238922119</v>
      </c>
      <c r="AT40" s="52">
        <v>53.947277069091797</v>
      </c>
      <c r="AU40" s="52">
        <v>47.086065292358398</v>
      </c>
      <c r="AV40" s="52">
        <v>47.938858032226598</v>
      </c>
      <c r="AW40" s="52">
        <v>52.256446838378899</v>
      </c>
      <c r="AX40" s="52">
        <v>51.899312973022496</v>
      </c>
      <c r="AY40" s="52">
        <v>50.962259292602504</v>
      </c>
      <c r="AZ40" s="52">
        <v>51.426689147949197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163.1000003814697</v>
      </c>
      <c r="U41" s="75">
        <f t="shared" ref="U41:AI41" si="40">SUM(U38:U40)</f>
        <v>158.40000152587891</v>
      </c>
      <c r="V41" s="75">
        <f t="shared" si="40"/>
        <v>166.6000003814697</v>
      </c>
      <c r="W41" s="75">
        <f t="shared" si="40"/>
        <v>182.09999847412098</v>
      </c>
      <c r="X41" s="75">
        <f t="shared" si="40"/>
        <v>182.20368957519531</v>
      </c>
      <c r="Y41" s="75">
        <f t="shared" si="40"/>
        <v>183.4646644592284</v>
      </c>
      <c r="Z41" s="75">
        <f t="shared" si="40"/>
        <v>179.26853179931641</v>
      </c>
      <c r="AA41" s="75">
        <f t="shared" si="40"/>
        <v>182.56898498535159</v>
      </c>
      <c r="AB41" s="75">
        <f t="shared" si="40"/>
        <v>177.9931259155274</v>
      </c>
      <c r="AC41" s="75">
        <f t="shared" si="40"/>
        <v>177.1026496887207</v>
      </c>
      <c r="AD41" s="75">
        <f t="shared" si="40"/>
        <v>176.77083396911621</v>
      </c>
      <c r="AE41" s="75">
        <f t="shared" si="40"/>
        <v>173.7023792266846</v>
      </c>
      <c r="AF41" s="75">
        <f t="shared" si="40"/>
        <v>170.7457275390625</v>
      </c>
      <c r="AG41" s="75">
        <f t="shared" si="40"/>
        <v>157.92454528808588</v>
      </c>
      <c r="AH41" s="75">
        <f t="shared" si="40"/>
        <v>154.20964813232422</v>
      </c>
      <c r="AI41" s="69">
        <f t="shared" si="40"/>
        <v>-8.8903522491455007</v>
      </c>
      <c r="AJ41" s="76"/>
      <c r="AK41" s="51" t="s">
        <v>89</v>
      </c>
      <c r="AL41" s="52">
        <v>56.200000762939503</v>
      </c>
      <c r="AM41" s="52">
        <v>49.900001525878899</v>
      </c>
      <c r="AN41" s="52">
        <v>50.599998474121101</v>
      </c>
      <c r="AO41" s="52">
        <v>47.099998474121101</v>
      </c>
      <c r="AP41" s="52">
        <v>41.679357528686502</v>
      </c>
      <c r="AQ41" s="52">
        <v>48.739709854125998</v>
      </c>
      <c r="AR41" s="52">
        <v>50.955877304077099</v>
      </c>
      <c r="AS41" s="52">
        <v>48.142747879028299</v>
      </c>
      <c r="AT41" s="52">
        <v>50.236644744872997</v>
      </c>
      <c r="AU41" s="52">
        <v>53.593746185302699</v>
      </c>
      <c r="AV41" s="52">
        <v>47.488145828247099</v>
      </c>
      <c r="AW41" s="52">
        <v>48.404668807983398</v>
      </c>
      <c r="AX41" s="52">
        <v>52.440267562866197</v>
      </c>
      <c r="AY41" s="52">
        <v>52.133438110351598</v>
      </c>
      <c r="AZ41" s="52">
        <v>51.248449325561502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56.900001525878899</v>
      </c>
      <c r="U42" s="66">
        <f t="shared" ref="U42:AH55" si="41">AM20</f>
        <v>58.5</v>
      </c>
      <c r="V42" s="66">
        <f t="shared" si="41"/>
        <v>50.699998855590799</v>
      </c>
      <c r="W42" s="66">
        <f t="shared" si="41"/>
        <v>52.5</v>
      </c>
      <c r="X42" s="66">
        <f t="shared" si="41"/>
        <v>60.740907669067397</v>
      </c>
      <c r="Y42" s="66">
        <f t="shared" si="41"/>
        <v>57.941404342651403</v>
      </c>
      <c r="Z42" s="66">
        <f t="shared" si="41"/>
        <v>59.0887966156006</v>
      </c>
      <c r="AA42" s="66">
        <f t="shared" si="41"/>
        <v>60.792375564575202</v>
      </c>
      <c r="AB42" s="66">
        <f t="shared" si="41"/>
        <v>58.6571235656738</v>
      </c>
      <c r="AC42" s="66">
        <f t="shared" si="41"/>
        <v>56.066120147705099</v>
      </c>
      <c r="AD42" s="66">
        <f t="shared" si="41"/>
        <v>63.902931213378899</v>
      </c>
      <c r="AE42" s="66">
        <f t="shared" si="41"/>
        <v>55.387031555175803</v>
      </c>
      <c r="AF42" s="66">
        <f t="shared" si="41"/>
        <v>55.339115142822301</v>
      </c>
      <c r="AG42" s="66">
        <f t="shared" si="41"/>
        <v>63.096773147583001</v>
      </c>
      <c r="AH42" s="66">
        <f t="shared" si="41"/>
        <v>52.832248687744098</v>
      </c>
      <c r="AI42" s="78">
        <f t="shared" ref="AI42:AI55" si="42">AH42-T42</f>
        <v>-4.0677528381348012</v>
      </c>
      <c r="AJ42" s="68"/>
      <c r="AK42" s="51" t="s">
        <v>90</v>
      </c>
      <c r="AL42" s="52">
        <v>53.5</v>
      </c>
      <c r="AM42" s="52">
        <v>56.699998855590799</v>
      </c>
      <c r="AN42" s="52">
        <v>49.200000762939503</v>
      </c>
      <c r="AO42" s="52">
        <v>50.299999237060497</v>
      </c>
      <c r="AP42" s="52">
        <v>47.375953674316399</v>
      </c>
      <c r="AQ42" s="52">
        <v>42.318946838378899</v>
      </c>
      <c r="AR42" s="52">
        <v>49.197038650512702</v>
      </c>
      <c r="AS42" s="52">
        <v>50.698961257934599</v>
      </c>
      <c r="AT42" s="52">
        <v>48.410539627075202</v>
      </c>
      <c r="AU42" s="52">
        <v>50.398628234863303</v>
      </c>
      <c r="AV42" s="52">
        <v>53.553535461425803</v>
      </c>
      <c r="AW42" s="52">
        <v>48.042823791503899</v>
      </c>
      <c r="AX42" s="52">
        <v>49.007368087768597</v>
      </c>
      <c r="AY42" s="52">
        <v>52.8156032562256</v>
      </c>
      <c r="AZ42" s="52">
        <v>52.540153503417997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60.299999237060497</v>
      </c>
      <c r="U43" s="69">
        <f t="shared" si="41"/>
        <v>56.400001525878899</v>
      </c>
      <c r="V43" s="69">
        <f t="shared" si="41"/>
        <v>58.299999237060497</v>
      </c>
      <c r="W43" s="69">
        <f t="shared" si="41"/>
        <v>47.299999237060497</v>
      </c>
      <c r="X43" s="69">
        <f t="shared" si="41"/>
        <v>51.545942306518597</v>
      </c>
      <c r="Y43" s="69">
        <f t="shared" si="41"/>
        <v>59.244844436645501</v>
      </c>
      <c r="Z43" s="69">
        <f t="shared" si="41"/>
        <v>56.613883972167997</v>
      </c>
      <c r="AA43" s="69">
        <f t="shared" si="41"/>
        <v>57.434974670410199</v>
      </c>
      <c r="AB43" s="69">
        <f t="shared" si="41"/>
        <v>59.1755561828613</v>
      </c>
      <c r="AC43" s="69">
        <f t="shared" si="41"/>
        <v>56.969873428344698</v>
      </c>
      <c r="AD43" s="69">
        <f t="shared" si="41"/>
        <v>54.9247436523438</v>
      </c>
      <c r="AE43" s="69">
        <f t="shared" si="41"/>
        <v>62.233900070190401</v>
      </c>
      <c r="AF43" s="69">
        <f t="shared" si="41"/>
        <v>54.365228652954102</v>
      </c>
      <c r="AG43" s="69">
        <f t="shared" si="41"/>
        <v>54.195859909057603</v>
      </c>
      <c r="AH43" s="69">
        <f t="shared" si="41"/>
        <v>61.552925109863303</v>
      </c>
      <c r="AI43" s="79">
        <f t="shared" si="42"/>
        <v>1.2529258728028054</v>
      </c>
      <c r="AJ43" s="68"/>
      <c r="AK43" s="51" t="s">
        <v>91</v>
      </c>
      <c r="AL43" s="52">
        <v>56.899999618530302</v>
      </c>
      <c r="AM43" s="52">
        <v>52</v>
      </c>
      <c r="AN43" s="52">
        <v>56</v>
      </c>
      <c r="AO43" s="52">
        <v>51.900001525878899</v>
      </c>
      <c r="AP43" s="52">
        <v>50.284309387207003</v>
      </c>
      <c r="AQ43" s="52">
        <v>47.699211120605497</v>
      </c>
      <c r="AR43" s="52">
        <v>43.011608123779297</v>
      </c>
      <c r="AS43" s="52">
        <v>49.657638549804702</v>
      </c>
      <c r="AT43" s="52">
        <v>50.645709991455099</v>
      </c>
      <c r="AU43" s="52">
        <v>48.761720657348597</v>
      </c>
      <c r="AV43" s="52">
        <v>50.666070938110401</v>
      </c>
      <c r="AW43" s="52">
        <v>53.644851684570298</v>
      </c>
      <c r="AX43" s="52">
        <v>48.626609802246101</v>
      </c>
      <c r="AY43" s="52">
        <v>49.618816375732401</v>
      </c>
      <c r="AZ43" s="52">
        <v>53.2365207672119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58.100000381469698</v>
      </c>
      <c r="U44" s="66">
        <f t="shared" si="41"/>
        <v>56.800001144409201</v>
      </c>
      <c r="V44" s="66">
        <f t="shared" si="41"/>
        <v>55.200000762939503</v>
      </c>
      <c r="W44" s="66">
        <f t="shared" si="41"/>
        <v>54.199998855590799</v>
      </c>
      <c r="X44" s="66">
        <f t="shared" si="41"/>
        <v>46.735406875610401</v>
      </c>
      <c r="Y44" s="66">
        <f t="shared" si="41"/>
        <v>50.633855819702099</v>
      </c>
      <c r="Z44" s="66">
        <f t="shared" si="41"/>
        <v>57.656089782714801</v>
      </c>
      <c r="AA44" s="66">
        <f t="shared" si="41"/>
        <v>55.337207794189503</v>
      </c>
      <c r="AB44" s="66">
        <f t="shared" si="41"/>
        <v>55.786558151245103</v>
      </c>
      <c r="AC44" s="66">
        <f t="shared" si="41"/>
        <v>57.508251190185497</v>
      </c>
      <c r="AD44" s="66">
        <f t="shared" si="41"/>
        <v>55.356077194213903</v>
      </c>
      <c r="AE44" s="66">
        <f t="shared" si="41"/>
        <v>53.841716766357401</v>
      </c>
      <c r="AF44" s="66">
        <f t="shared" si="41"/>
        <v>60.445398330688498</v>
      </c>
      <c r="AG44" s="66">
        <f t="shared" si="41"/>
        <v>53.351181030273402</v>
      </c>
      <c r="AH44" s="66">
        <f t="shared" si="41"/>
        <v>53.101934432983398</v>
      </c>
      <c r="AI44" s="80">
        <f t="shared" si="42"/>
        <v>-4.9980659484862997</v>
      </c>
      <c r="AJ44" s="68"/>
      <c r="AK44" s="51" t="s">
        <v>92</v>
      </c>
      <c r="AL44" s="52">
        <v>61</v>
      </c>
      <c r="AM44" s="52">
        <v>56.799999237060497</v>
      </c>
      <c r="AN44" s="52">
        <v>51.900001525878899</v>
      </c>
      <c r="AO44" s="52">
        <v>55.600000381469698</v>
      </c>
      <c r="AP44" s="52">
        <v>51.614942550659201</v>
      </c>
      <c r="AQ44" s="52">
        <v>50.417724609375</v>
      </c>
      <c r="AR44" s="52">
        <v>48.128746032714801</v>
      </c>
      <c r="AS44" s="52">
        <v>43.6931476593018</v>
      </c>
      <c r="AT44" s="52">
        <v>50.152462005615199</v>
      </c>
      <c r="AU44" s="52">
        <v>50.731302261352504</v>
      </c>
      <c r="AV44" s="52">
        <v>49.181957244872997</v>
      </c>
      <c r="AW44" s="52">
        <v>51.017103195190401</v>
      </c>
      <c r="AX44" s="52">
        <v>53.842025756835902</v>
      </c>
      <c r="AY44" s="52">
        <v>49.220411300659201</v>
      </c>
      <c r="AZ44" s="52">
        <v>50.240848541259801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51.300001144409201</v>
      </c>
      <c r="U45" s="69">
        <f t="shared" si="41"/>
        <v>55.699998855590799</v>
      </c>
      <c r="V45" s="69">
        <f t="shared" si="41"/>
        <v>58</v>
      </c>
      <c r="W45" s="69">
        <f t="shared" si="41"/>
        <v>54.100000381469698</v>
      </c>
      <c r="X45" s="69">
        <f t="shared" si="41"/>
        <v>52.336994171142599</v>
      </c>
      <c r="Y45" s="69">
        <f t="shared" si="41"/>
        <v>46.057760238647496</v>
      </c>
      <c r="Z45" s="69">
        <f t="shared" si="41"/>
        <v>49.565771102905302</v>
      </c>
      <c r="AA45" s="69">
        <f t="shared" si="41"/>
        <v>55.626136779785199</v>
      </c>
      <c r="AB45" s="69">
        <f t="shared" si="41"/>
        <v>53.852993011474602</v>
      </c>
      <c r="AC45" s="69">
        <f t="shared" si="41"/>
        <v>53.894647598266602</v>
      </c>
      <c r="AD45" s="69">
        <f t="shared" si="41"/>
        <v>55.527959823608398</v>
      </c>
      <c r="AE45" s="69">
        <f t="shared" si="41"/>
        <v>53.580873489379897</v>
      </c>
      <c r="AF45" s="69">
        <f t="shared" si="41"/>
        <v>52.548908233642599</v>
      </c>
      <c r="AG45" s="69">
        <f t="shared" si="41"/>
        <v>58.237220764160199</v>
      </c>
      <c r="AH45" s="69">
        <f t="shared" si="41"/>
        <v>52.161966323852504</v>
      </c>
      <c r="AI45" s="79">
        <f t="shared" si="42"/>
        <v>0.86196517944330253</v>
      </c>
      <c r="AJ45" s="68"/>
      <c r="AK45" s="51" t="s">
        <v>93</v>
      </c>
      <c r="AL45" s="52">
        <v>65.200000762939496</v>
      </c>
      <c r="AM45" s="52">
        <v>60.200000762939503</v>
      </c>
      <c r="AN45" s="52">
        <v>57.299999237060497</v>
      </c>
      <c r="AO45" s="52">
        <v>53.100000381469698</v>
      </c>
      <c r="AP45" s="52">
        <v>55.225868225097699</v>
      </c>
      <c r="AQ45" s="52">
        <v>51.553276062011697</v>
      </c>
      <c r="AR45" s="52">
        <v>50.6891765594482</v>
      </c>
      <c r="AS45" s="52">
        <v>48.625648498535199</v>
      </c>
      <c r="AT45" s="52">
        <v>44.422605514526403</v>
      </c>
      <c r="AU45" s="52">
        <v>50.702676773071303</v>
      </c>
      <c r="AV45" s="52">
        <v>50.961145401000998</v>
      </c>
      <c r="AW45" s="52">
        <v>49.681245803833001</v>
      </c>
      <c r="AX45" s="52">
        <v>51.462772369384801</v>
      </c>
      <c r="AY45" s="52">
        <v>54.148763656616197</v>
      </c>
      <c r="AZ45" s="52">
        <v>49.867221832275398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58.799999237060497</v>
      </c>
      <c r="U46" s="66">
        <f t="shared" si="41"/>
        <v>55.5</v>
      </c>
      <c r="V46" s="66">
        <f t="shared" si="41"/>
        <v>53.600000381469698</v>
      </c>
      <c r="W46" s="66">
        <f t="shared" si="41"/>
        <v>54</v>
      </c>
      <c r="X46" s="66">
        <f t="shared" si="41"/>
        <v>51.900142669677699</v>
      </c>
      <c r="Y46" s="66">
        <f t="shared" si="41"/>
        <v>50.921947479247997</v>
      </c>
      <c r="Z46" s="66">
        <f t="shared" si="41"/>
        <v>45.863550186157198</v>
      </c>
      <c r="AA46" s="66">
        <f t="shared" si="41"/>
        <v>48.891456604003899</v>
      </c>
      <c r="AB46" s="66">
        <f t="shared" si="41"/>
        <v>53.907079696655302</v>
      </c>
      <c r="AC46" s="66">
        <f t="shared" si="41"/>
        <v>52.813188552856403</v>
      </c>
      <c r="AD46" s="66">
        <f t="shared" si="41"/>
        <v>52.465389251708999</v>
      </c>
      <c r="AE46" s="66">
        <f t="shared" si="41"/>
        <v>53.941301345825202</v>
      </c>
      <c r="AF46" s="66">
        <f t="shared" si="41"/>
        <v>52.315757751464801</v>
      </c>
      <c r="AG46" s="66">
        <f t="shared" si="41"/>
        <v>51.655696868896499</v>
      </c>
      <c r="AH46" s="66">
        <f t="shared" si="41"/>
        <v>56.386936187744098</v>
      </c>
      <c r="AI46" s="80">
        <f t="shared" si="42"/>
        <v>-2.4130630493163991</v>
      </c>
      <c r="AJ46" s="68"/>
      <c r="AK46" s="51" t="s">
        <v>94</v>
      </c>
      <c r="AL46" s="52">
        <v>66.499998092651396</v>
      </c>
      <c r="AM46" s="52">
        <v>67.600000381469698</v>
      </c>
      <c r="AN46" s="52">
        <v>67.5</v>
      </c>
      <c r="AO46" s="52">
        <v>56.5</v>
      </c>
      <c r="AP46" s="52">
        <v>52.832084655761697</v>
      </c>
      <c r="AQ46" s="52">
        <v>54.891275405883803</v>
      </c>
      <c r="AR46" s="52">
        <v>51.481159210205099</v>
      </c>
      <c r="AS46" s="52">
        <v>50.853490829467802</v>
      </c>
      <c r="AT46" s="52">
        <v>49.00927734375</v>
      </c>
      <c r="AU46" s="52">
        <v>44.998674392700202</v>
      </c>
      <c r="AV46" s="52">
        <v>51.111526489257798</v>
      </c>
      <c r="AW46" s="52">
        <v>51.1063938140869</v>
      </c>
      <c r="AX46" s="52">
        <v>50.049539566040004</v>
      </c>
      <c r="AY46" s="52">
        <v>51.781013488769503</v>
      </c>
      <c r="AZ46" s="52">
        <v>54.342853546142599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35.5</v>
      </c>
      <c r="U47" s="69">
        <f t="shared" si="41"/>
        <v>61.900001525878899</v>
      </c>
      <c r="V47" s="69">
        <f t="shared" si="41"/>
        <v>52.300001144409201</v>
      </c>
      <c r="W47" s="69">
        <f t="shared" si="41"/>
        <v>48.799999237060497</v>
      </c>
      <c r="X47" s="69">
        <f t="shared" si="41"/>
        <v>51.309928894042997</v>
      </c>
      <c r="Y47" s="69">
        <f t="shared" si="41"/>
        <v>49.492876052856403</v>
      </c>
      <c r="Z47" s="69">
        <f t="shared" si="41"/>
        <v>49.204742431640597</v>
      </c>
      <c r="AA47" s="69">
        <f t="shared" si="41"/>
        <v>45.234062194824197</v>
      </c>
      <c r="AB47" s="69">
        <f t="shared" si="41"/>
        <v>47.758226394653299</v>
      </c>
      <c r="AC47" s="69">
        <f t="shared" si="41"/>
        <v>51.754350662231403</v>
      </c>
      <c r="AD47" s="69">
        <f t="shared" si="41"/>
        <v>51.2191867828369</v>
      </c>
      <c r="AE47" s="69">
        <f t="shared" si="41"/>
        <v>50.6455783843994</v>
      </c>
      <c r="AF47" s="69">
        <f t="shared" si="41"/>
        <v>51.912126541137702</v>
      </c>
      <c r="AG47" s="69">
        <f t="shared" si="41"/>
        <v>50.615264892578097</v>
      </c>
      <c r="AH47" s="69">
        <f t="shared" si="41"/>
        <v>50.298849105834996</v>
      </c>
      <c r="AI47" s="79">
        <f t="shared" si="42"/>
        <v>14.798849105834996</v>
      </c>
      <c r="AJ47" s="68"/>
      <c r="AK47" s="51" t="s">
        <v>95</v>
      </c>
      <c r="AL47" s="52">
        <v>52.600000381469698</v>
      </c>
      <c r="AM47" s="52">
        <v>66.299999237060504</v>
      </c>
      <c r="AN47" s="52">
        <v>67.600000381469698</v>
      </c>
      <c r="AO47" s="52">
        <v>63.900001525878899</v>
      </c>
      <c r="AP47" s="52">
        <v>55.725275039672901</v>
      </c>
      <c r="AQ47" s="52">
        <v>52.194421768188498</v>
      </c>
      <c r="AR47" s="52">
        <v>54.148748397827099</v>
      </c>
      <c r="AS47" s="52">
        <v>50.9714679718018</v>
      </c>
      <c r="AT47" s="52">
        <v>50.564750671386697</v>
      </c>
      <c r="AU47" s="52">
        <v>48.915960311889599</v>
      </c>
      <c r="AV47" s="52">
        <v>45.073371887207003</v>
      </c>
      <c r="AW47" s="52">
        <v>51.026798248291001</v>
      </c>
      <c r="AX47" s="52">
        <v>50.776138305664098</v>
      </c>
      <c r="AY47" s="52">
        <v>49.920190811157198</v>
      </c>
      <c r="AZ47" s="52">
        <v>51.597692489624002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43.799999237060497</v>
      </c>
      <c r="U48" s="66">
        <f t="shared" si="41"/>
        <v>38.699999809265101</v>
      </c>
      <c r="V48" s="66">
        <f t="shared" si="41"/>
        <v>57.299999237060497</v>
      </c>
      <c r="W48" s="66">
        <f t="shared" si="41"/>
        <v>41.099998474121101</v>
      </c>
      <c r="X48" s="66">
        <f t="shared" si="41"/>
        <v>46.733474731445298</v>
      </c>
      <c r="Y48" s="66">
        <f t="shared" si="41"/>
        <v>49.065084457397496</v>
      </c>
      <c r="Z48" s="66">
        <f t="shared" si="41"/>
        <v>47.653543472290004</v>
      </c>
      <c r="AA48" s="66">
        <f t="shared" si="41"/>
        <v>47.720911026000998</v>
      </c>
      <c r="AB48" s="66">
        <f t="shared" si="41"/>
        <v>44.691644668579102</v>
      </c>
      <c r="AC48" s="66">
        <f t="shared" si="41"/>
        <v>46.766057968139599</v>
      </c>
      <c r="AD48" s="66">
        <f t="shared" si="41"/>
        <v>49.888463973999002</v>
      </c>
      <c r="AE48" s="66">
        <f t="shared" si="41"/>
        <v>49.742076873779297</v>
      </c>
      <c r="AF48" s="66">
        <f t="shared" si="41"/>
        <v>49.064735412597699</v>
      </c>
      <c r="AG48" s="66">
        <f t="shared" si="41"/>
        <v>50.116109848022496</v>
      </c>
      <c r="AH48" s="66">
        <f t="shared" si="41"/>
        <v>49.155860900878899</v>
      </c>
      <c r="AI48" s="80">
        <f t="shared" si="42"/>
        <v>5.355861663818402</v>
      </c>
      <c r="AJ48" s="68"/>
      <c r="AK48" s="51" t="s">
        <v>96</v>
      </c>
      <c r="AL48" s="52">
        <v>62.5</v>
      </c>
      <c r="AM48" s="52">
        <v>51.799999237060497</v>
      </c>
      <c r="AN48" s="52">
        <v>65.999998092651396</v>
      </c>
      <c r="AO48" s="52">
        <v>64.199998855590806</v>
      </c>
      <c r="AP48" s="52">
        <v>61.890905380249002</v>
      </c>
      <c r="AQ48" s="52">
        <v>54.351516723632798</v>
      </c>
      <c r="AR48" s="52">
        <v>50.930057525634801</v>
      </c>
      <c r="AS48" s="52">
        <v>52.739337921142599</v>
      </c>
      <c r="AT48" s="52">
        <v>49.823286056518597</v>
      </c>
      <c r="AU48" s="52">
        <v>49.615800857543903</v>
      </c>
      <c r="AV48" s="52">
        <v>48.142194747924798</v>
      </c>
      <c r="AW48" s="52">
        <v>44.456922531127901</v>
      </c>
      <c r="AX48" s="52">
        <v>50.2433185577393</v>
      </c>
      <c r="AY48" s="52">
        <v>49.757097244262702</v>
      </c>
      <c r="AZ48" s="52">
        <v>49.085624694824197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52</v>
      </c>
      <c r="U49" s="69">
        <f t="shared" si="41"/>
        <v>37.800000190734899</v>
      </c>
      <c r="V49" s="69">
        <f t="shared" si="41"/>
        <v>40.600000381469698</v>
      </c>
      <c r="W49" s="69">
        <f t="shared" si="41"/>
        <v>56.699998855590799</v>
      </c>
      <c r="X49" s="69">
        <f t="shared" si="41"/>
        <v>41.4079074859619</v>
      </c>
      <c r="Y49" s="69">
        <f t="shared" si="41"/>
        <v>45.248058319091797</v>
      </c>
      <c r="Z49" s="69">
        <f t="shared" si="41"/>
        <v>47.400089263916001</v>
      </c>
      <c r="AA49" s="69">
        <f t="shared" si="41"/>
        <v>46.261201858520501</v>
      </c>
      <c r="AB49" s="69">
        <f t="shared" si="41"/>
        <v>46.552564620971701</v>
      </c>
      <c r="AC49" s="69">
        <f t="shared" si="41"/>
        <v>44.281360626220703</v>
      </c>
      <c r="AD49" s="69">
        <f t="shared" si="41"/>
        <v>45.966468811035199</v>
      </c>
      <c r="AE49" s="69">
        <f t="shared" si="41"/>
        <v>48.3799018859863</v>
      </c>
      <c r="AF49" s="69">
        <f t="shared" si="41"/>
        <v>48.467359542846701</v>
      </c>
      <c r="AG49" s="69">
        <f t="shared" si="41"/>
        <v>47.783464431762702</v>
      </c>
      <c r="AH49" s="69">
        <f t="shared" si="41"/>
        <v>48.6834621429443</v>
      </c>
      <c r="AI49" s="79">
        <f t="shared" si="42"/>
        <v>-3.3165378570556996</v>
      </c>
      <c r="AJ49" s="68"/>
      <c r="AK49" s="51" t="s">
        <v>97</v>
      </c>
      <c r="AL49" s="52">
        <v>46.899999618530302</v>
      </c>
      <c r="AM49" s="52">
        <v>60.5</v>
      </c>
      <c r="AN49" s="52">
        <v>48.899999618530302</v>
      </c>
      <c r="AO49" s="52">
        <v>61.200000762939503</v>
      </c>
      <c r="AP49" s="52">
        <v>62.253101348877003</v>
      </c>
      <c r="AQ49" s="52">
        <v>59.8128051757813</v>
      </c>
      <c r="AR49" s="52">
        <v>52.821611404418903</v>
      </c>
      <c r="AS49" s="52">
        <v>49.439506530761697</v>
      </c>
      <c r="AT49" s="52">
        <v>51.152599334716797</v>
      </c>
      <c r="AU49" s="52">
        <v>48.494899749755902</v>
      </c>
      <c r="AV49" s="52">
        <v>48.4502849578857</v>
      </c>
      <c r="AW49" s="52">
        <v>47.1245822906494</v>
      </c>
      <c r="AX49" s="52">
        <v>43.592878341674798</v>
      </c>
      <c r="AY49" s="52">
        <v>49.2138061523438</v>
      </c>
      <c r="AZ49" s="52">
        <v>48.524839401245103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42.300001144409201</v>
      </c>
      <c r="U50" s="66">
        <f t="shared" si="41"/>
        <v>49.399999618530302</v>
      </c>
      <c r="V50" s="66">
        <f t="shared" si="41"/>
        <v>35.299999237060497</v>
      </c>
      <c r="W50" s="66">
        <f t="shared" si="41"/>
        <v>43.299999237060497</v>
      </c>
      <c r="X50" s="66">
        <f t="shared" si="41"/>
        <v>52.734210968017599</v>
      </c>
      <c r="Y50" s="66">
        <f t="shared" si="41"/>
        <v>41.9301147460938</v>
      </c>
      <c r="Z50" s="66">
        <f t="shared" si="41"/>
        <v>44.706624984741197</v>
      </c>
      <c r="AA50" s="66">
        <f t="shared" si="41"/>
        <v>46.538658142089801</v>
      </c>
      <c r="AB50" s="66">
        <f t="shared" si="41"/>
        <v>45.671882629394503</v>
      </c>
      <c r="AC50" s="66">
        <f t="shared" si="41"/>
        <v>46.080663681030302</v>
      </c>
      <c r="AD50" s="66">
        <f t="shared" si="41"/>
        <v>44.3790378570557</v>
      </c>
      <c r="AE50" s="66">
        <f t="shared" si="41"/>
        <v>45.749282836914098</v>
      </c>
      <c r="AF50" s="66">
        <f t="shared" si="41"/>
        <v>47.6235542297363</v>
      </c>
      <c r="AG50" s="66">
        <f t="shared" si="41"/>
        <v>47.834621429443402</v>
      </c>
      <c r="AH50" s="66">
        <f t="shared" si="41"/>
        <v>47.243602752685497</v>
      </c>
      <c r="AI50" s="80">
        <f t="shared" si="42"/>
        <v>4.9436016082762961</v>
      </c>
      <c r="AJ50" s="68"/>
      <c r="AK50" s="51" t="s">
        <v>98</v>
      </c>
      <c r="AL50" s="52">
        <v>54.5</v>
      </c>
      <c r="AM50" s="52">
        <v>46</v>
      </c>
      <c r="AN50" s="52">
        <v>56.199998855590799</v>
      </c>
      <c r="AO50" s="52">
        <v>50.899999618530302</v>
      </c>
      <c r="AP50" s="52">
        <v>59.796295166015597</v>
      </c>
      <c r="AQ50" s="52">
        <v>60.696983337402301</v>
      </c>
      <c r="AR50" s="52">
        <v>58.115234375</v>
      </c>
      <c r="AS50" s="52">
        <v>51.580806732177699</v>
      </c>
      <c r="AT50" s="52">
        <v>48.238513946533203</v>
      </c>
      <c r="AU50" s="52">
        <v>49.883758544921903</v>
      </c>
      <c r="AV50" s="52">
        <v>47.445114135742202</v>
      </c>
      <c r="AW50" s="52">
        <v>47.531232833862298</v>
      </c>
      <c r="AX50" s="52">
        <v>46.319202423095703</v>
      </c>
      <c r="AY50" s="52">
        <v>42.928956985473597</v>
      </c>
      <c r="AZ50" s="52">
        <v>48.394748687744098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42.299999237060497</v>
      </c>
      <c r="U51" s="69">
        <f t="shared" si="41"/>
        <v>37.600000381469698</v>
      </c>
      <c r="V51" s="69">
        <f t="shared" si="41"/>
        <v>39.100000381469698</v>
      </c>
      <c r="W51" s="69">
        <f t="shared" si="41"/>
        <v>38.799999237060497</v>
      </c>
      <c r="X51" s="69">
        <f t="shared" si="41"/>
        <v>43.096469879150398</v>
      </c>
      <c r="Y51" s="69">
        <f t="shared" si="41"/>
        <v>50.008691787719698</v>
      </c>
      <c r="Z51" s="69">
        <f t="shared" si="41"/>
        <v>42.427301406860401</v>
      </c>
      <c r="AA51" s="69">
        <f t="shared" si="41"/>
        <v>44.470821380615199</v>
      </c>
      <c r="AB51" s="69">
        <f t="shared" si="41"/>
        <v>45.987941741943402</v>
      </c>
      <c r="AC51" s="69">
        <f t="shared" si="41"/>
        <v>45.3907985687256</v>
      </c>
      <c r="AD51" s="69">
        <f t="shared" si="41"/>
        <v>45.834232330322301</v>
      </c>
      <c r="AE51" s="69">
        <f t="shared" si="41"/>
        <v>44.566730499267599</v>
      </c>
      <c r="AF51" s="69">
        <f t="shared" si="41"/>
        <v>45.676975250244098</v>
      </c>
      <c r="AG51" s="69">
        <f t="shared" si="41"/>
        <v>47.165016174316399</v>
      </c>
      <c r="AH51" s="69">
        <f t="shared" si="41"/>
        <v>47.4353122711182</v>
      </c>
      <c r="AI51" s="79">
        <f t="shared" si="42"/>
        <v>5.1353130340577025</v>
      </c>
      <c r="AJ51" s="68"/>
      <c r="AK51" s="51" t="s">
        <v>99</v>
      </c>
      <c r="AL51" s="52">
        <v>64.300001144409194</v>
      </c>
      <c r="AM51" s="52">
        <v>52.5</v>
      </c>
      <c r="AN51" s="52">
        <v>47.799999237060497</v>
      </c>
      <c r="AO51" s="52">
        <v>56.299999237060497</v>
      </c>
      <c r="AP51" s="52">
        <v>50.083559036254897</v>
      </c>
      <c r="AQ51" s="52">
        <v>58.8202800750732</v>
      </c>
      <c r="AR51" s="52">
        <v>59.613042831420898</v>
      </c>
      <c r="AS51" s="52">
        <v>56.919925689697301</v>
      </c>
      <c r="AT51" s="52">
        <v>50.781129837036097</v>
      </c>
      <c r="AU51" s="52">
        <v>47.481540679931598</v>
      </c>
      <c r="AV51" s="52">
        <v>49.070634841918903</v>
      </c>
      <c r="AW51" s="52">
        <v>46.815660476684599</v>
      </c>
      <c r="AX51" s="52">
        <v>47.002592086791999</v>
      </c>
      <c r="AY51" s="52">
        <v>45.881299972534201</v>
      </c>
      <c r="AZ51" s="52">
        <v>42.616334915161097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47.600000381469698</v>
      </c>
      <c r="U52" s="66">
        <f t="shared" si="41"/>
        <v>42.399999618530302</v>
      </c>
      <c r="V52" s="66">
        <f t="shared" si="41"/>
        <v>43.700000762939503</v>
      </c>
      <c r="W52" s="66">
        <f t="shared" si="41"/>
        <v>40.899999618530302</v>
      </c>
      <c r="X52" s="66">
        <f t="shared" si="41"/>
        <v>40.360439300537102</v>
      </c>
      <c r="Y52" s="66">
        <f t="shared" si="41"/>
        <v>43.621458053588903</v>
      </c>
      <c r="Z52" s="66">
        <f t="shared" si="41"/>
        <v>48.853387832641602</v>
      </c>
      <c r="AA52" s="66">
        <f t="shared" si="41"/>
        <v>43.3501167297363</v>
      </c>
      <c r="AB52" s="66">
        <f t="shared" si="41"/>
        <v>44.9614162445068</v>
      </c>
      <c r="AC52" s="66">
        <f t="shared" si="41"/>
        <v>46.234325408935497</v>
      </c>
      <c r="AD52" s="66">
        <f t="shared" si="41"/>
        <v>45.844827651977504</v>
      </c>
      <c r="AE52" s="66">
        <f t="shared" si="41"/>
        <v>46.2869358062744</v>
      </c>
      <c r="AF52" s="66">
        <f t="shared" si="41"/>
        <v>45.324445724487298</v>
      </c>
      <c r="AG52" s="66">
        <f t="shared" si="41"/>
        <v>46.241041183471701</v>
      </c>
      <c r="AH52" s="66">
        <f t="shared" si="41"/>
        <v>47.493577957153299</v>
      </c>
      <c r="AI52" s="80">
        <f t="shared" si="42"/>
        <v>-0.10642242431639914</v>
      </c>
      <c r="AJ52" s="68"/>
      <c r="AK52" s="51" t="s">
        <v>100</v>
      </c>
      <c r="AL52" s="52">
        <v>50</v>
      </c>
      <c r="AM52" s="52">
        <v>62</v>
      </c>
      <c r="AN52" s="52">
        <v>53.5</v>
      </c>
      <c r="AO52" s="52">
        <v>46.899999618530302</v>
      </c>
      <c r="AP52" s="52">
        <v>55.607601165771499</v>
      </c>
      <c r="AQ52" s="52">
        <v>49.496942520141602</v>
      </c>
      <c r="AR52" s="52">
        <v>58.065820693969698</v>
      </c>
      <c r="AS52" s="52">
        <v>58.756458282470703</v>
      </c>
      <c r="AT52" s="52">
        <v>55.996709823608398</v>
      </c>
      <c r="AU52" s="52">
        <v>50.208379745483398</v>
      </c>
      <c r="AV52" s="52">
        <v>46.959905624389599</v>
      </c>
      <c r="AW52" s="52">
        <v>48.494384765625</v>
      </c>
      <c r="AX52" s="52">
        <v>46.398170471191399</v>
      </c>
      <c r="AY52" s="52">
        <v>46.668006896972699</v>
      </c>
      <c r="AZ52" s="52">
        <v>45.621477127075202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49</v>
      </c>
      <c r="U53" s="69">
        <f t="shared" si="41"/>
        <v>47.200000762939503</v>
      </c>
      <c r="V53" s="69">
        <f t="shared" si="41"/>
        <v>42.700000762939503</v>
      </c>
      <c r="W53" s="69">
        <f t="shared" si="41"/>
        <v>44.700000762939503</v>
      </c>
      <c r="X53" s="69">
        <f t="shared" si="41"/>
        <v>42.081037521362298</v>
      </c>
      <c r="Y53" s="69">
        <f t="shared" si="41"/>
        <v>41.931756973266602</v>
      </c>
      <c r="Z53" s="69">
        <f t="shared" si="41"/>
        <v>44.5973415374756</v>
      </c>
      <c r="AA53" s="69">
        <f t="shared" si="41"/>
        <v>48.597581863403299</v>
      </c>
      <c r="AB53" s="69">
        <f t="shared" si="41"/>
        <v>44.526657104492202</v>
      </c>
      <c r="AC53" s="69">
        <f t="shared" si="41"/>
        <v>45.860746383666999</v>
      </c>
      <c r="AD53" s="69">
        <f t="shared" si="41"/>
        <v>46.9561252593994</v>
      </c>
      <c r="AE53" s="69">
        <f t="shared" si="41"/>
        <v>46.710535049438498</v>
      </c>
      <c r="AF53" s="69">
        <f t="shared" si="41"/>
        <v>47.134679794311502</v>
      </c>
      <c r="AG53" s="69">
        <f t="shared" si="41"/>
        <v>46.3821697235107</v>
      </c>
      <c r="AH53" s="69">
        <f t="shared" si="41"/>
        <v>47.187849044799798</v>
      </c>
      <c r="AI53" s="79">
        <f t="shared" si="42"/>
        <v>-1.8121509552002024</v>
      </c>
      <c r="AJ53" s="68"/>
      <c r="AK53" s="51" t="s">
        <v>101</v>
      </c>
      <c r="AL53" s="52">
        <v>46.199998855590799</v>
      </c>
      <c r="AM53" s="52">
        <v>51.400001525878899</v>
      </c>
      <c r="AN53" s="52">
        <v>63.5</v>
      </c>
      <c r="AO53" s="52">
        <v>51.600000381469698</v>
      </c>
      <c r="AP53" s="52">
        <v>46.657588958740199</v>
      </c>
      <c r="AQ53" s="52">
        <v>54.965534210205099</v>
      </c>
      <c r="AR53" s="52">
        <v>48.9880180358887</v>
      </c>
      <c r="AS53" s="52">
        <v>57.355577468872099</v>
      </c>
      <c r="AT53" s="52">
        <v>57.962692260742202</v>
      </c>
      <c r="AU53" s="52">
        <v>55.169824600219698</v>
      </c>
      <c r="AV53" s="52">
        <v>49.706863403320298</v>
      </c>
      <c r="AW53" s="52">
        <v>46.528177261352504</v>
      </c>
      <c r="AX53" s="52">
        <v>48.0068550109863</v>
      </c>
      <c r="AY53" s="52">
        <v>46.0526313781738</v>
      </c>
      <c r="AZ53" s="52">
        <v>46.388792037963903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56.5</v>
      </c>
      <c r="U54" s="66">
        <f t="shared" si="41"/>
        <v>49.100000381469698</v>
      </c>
      <c r="V54" s="66">
        <f t="shared" si="41"/>
        <v>42.399999618530302</v>
      </c>
      <c r="W54" s="66">
        <f t="shared" si="41"/>
        <v>48.100000381469698</v>
      </c>
      <c r="X54" s="66">
        <f t="shared" si="41"/>
        <v>46.034032821655302</v>
      </c>
      <c r="Y54" s="66">
        <f t="shared" si="41"/>
        <v>43.827171325683601</v>
      </c>
      <c r="Z54" s="66">
        <f t="shared" si="41"/>
        <v>43.983421325683601</v>
      </c>
      <c r="AA54" s="66">
        <f t="shared" si="41"/>
        <v>46.197216033935497</v>
      </c>
      <c r="AB54" s="66">
        <f t="shared" si="41"/>
        <v>49.395172119140597</v>
      </c>
      <c r="AC54" s="66">
        <f t="shared" si="41"/>
        <v>46.293661117553697</v>
      </c>
      <c r="AD54" s="66">
        <f t="shared" si="41"/>
        <v>47.448150634765597</v>
      </c>
      <c r="AE54" s="66">
        <f t="shared" si="41"/>
        <v>48.411111831665004</v>
      </c>
      <c r="AF54" s="66">
        <f t="shared" si="41"/>
        <v>48.264795303344698</v>
      </c>
      <c r="AG54" s="66">
        <f t="shared" si="41"/>
        <v>48.666160583496101</v>
      </c>
      <c r="AH54" s="66">
        <f t="shared" si="41"/>
        <v>48.092281341552699</v>
      </c>
      <c r="AI54" s="80">
        <f t="shared" si="42"/>
        <v>-8.4077186584473012</v>
      </c>
      <c r="AJ54" s="68"/>
      <c r="AK54" s="51" t="s">
        <v>102</v>
      </c>
      <c r="AL54" s="52">
        <v>45.199998855590799</v>
      </c>
      <c r="AM54" s="52">
        <v>46.199998855590799</v>
      </c>
      <c r="AN54" s="52">
        <v>52.600000381469698</v>
      </c>
      <c r="AO54" s="52">
        <v>63.800001144409201</v>
      </c>
      <c r="AP54" s="52">
        <v>51.176408767700202</v>
      </c>
      <c r="AQ54" s="52">
        <v>46.4536037445068</v>
      </c>
      <c r="AR54" s="52">
        <v>54.386148452758803</v>
      </c>
      <c r="AS54" s="52">
        <v>48.556196212768597</v>
      </c>
      <c r="AT54" s="52">
        <v>56.7132759094238</v>
      </c>
      <c r="AU54" s="52">
        <v>57.243192672729499</v>
      </c>
      <c r="AV54" s="52">
        <v>54.4440021514893</v>
      </c>
      <c r="AW54" s="52">
        <v>49.279951095581097</v>
      </c>
      <c r="AX54" s="52">
        <v>46.182704925537102</v>
      </c>
      <c r="AY54" s="52">
        <v>47.6107273101807</v>
      </c>
      <c r="AZ54" s="52">
        <v>45.779739379882798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47.200000762939503</v>
      </c>
      <c r="U55" s="71">
        <f t="shared" si="41"/>
        <v>56.799999237060497</v>
      </c>
      <c r="V55" s="71">
        <f t="shared" si="41"/>
        <v>44.300001144409201</v>
      </c>
      <c r="W55" s="71">
        <f t="shared" si="41"/>
        <v>40.400001525878899</v>
      </c>
      <c r="X55" s="71">
        <f t="shared" si="41"/>
        <v>49.198932647705099</v>
      </c>
      <c r="Y55" s="71">
        <f t="shared" si="41"/>
        <v>47.638996124267599</v>
      </c>
      <c r="Z55" s="71">
        <f t="shared" si="41"/>
        <v>45.809097290039098</v>
      </c>
      <c r="AA55" s="71">
        <f t="shared" si="41"/>
        <v>46.048851013183601</v>
      </c>
      <c r="AB55" s="71">
        <f t="shared" si="41"/>
        <v>48.040939331054702</v>
      </c>
      <c r="AC55" s="71">
        <f t="shared" si="41"/>
        <v>50.635440826416001</v>
      </c>
      <c r="AD55" s="71">
        <f t="shared" si="41"/>
        <v>48.227800369262702</v>
      </c>
      <c r="AE55" s="71">
        <f t="shared" si="41"/>
        <v>49.2637424468994</v>
      </c>
      <c r="AF55" s="71">
        <f t="shared" si="41"/>
        <v>50.1037406921387</v>
      </c>
      <c r="AG55" s="71">
        <f t="shared" si="41"/>
        <v>50.037685394287102</v>
      </c>
      <c r="AH55" s="71">
        <f t="shared" si="41"/>
        <v>50.432113647460902</v>
      </c>
      <c r="AI55" s="87">
        <f t="shared" si="42"/>
        <v>3.2321128845213991</v>
      </c>
      <c r="AJ55" s="68"/>
      <c r="AK55" s="51" t="s">
        <v>103</v>
      </c>
      <c r="AL55" s="52">
        <v>50.700000762939503</v>
      </c>
      <c r="AM55" s="52">
        <v>45.5</v>
      </c>
      <c r="AN55" s="52">
        <v>46.199998855590799</v>
      </c>
      <c r="AO55" s="52">
        <v>52.400001525878899</v>
      </c>
      <c r="AP55" s="52">
        <v>62.703855514526403</v>
      </c>
      <c r="AQ55" s="52">
        <v>50.807258605957003</v>
      </c>
      <c r="AR55" s="52">
        <v>46.2741374969482</v>
      </c>
      <c r="AS55" s="52">
        <v>53.822967529296903</v>
      </c>
      <c r="AT55" s="52">
        <v>48.172142028808601</v>
      </c>
      <c r="AU55" s="52">
        <v>56.1408176422119</v>
      </c>
      <c r="AV55" s="52">
        <v>56.551609039306598</v>
      </c>
      <c r="AW55" s="52">
        <v>53.792160034179702</v>
      </c>
      <c r="AX55" s="52">
        <v>48.893444061279297</v>
      </c>
      <c r="AY55" s="52">
        <v>45.901666641235401</v>
      </c>
      <c r="AZ55" s="52">
        <v>47.271492004394503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701.60000228881813</v>
      </c>
      <c r="U56" s="75">
        <f t="shared" ref="U56:AI56" si="44">SUM(U42:U55)</f>
        <v>703.80000305175781</v>
      </c>
      <c r="V56" s="75">
        <f t="shared" si="44"/>
        <v>673.50000190734841</v>
      </c>
      <c r="W56" s="75">
        <f t="shared" si="44"/>
        <v>664.89999580383278</v>
      </c>
      <c r="X56" s="75">
        <f t="shared" si="44"/>
        <v>676.21582794189464</v>
      </c>
      <c r="Y56" s="75">
        <f t="shared" si="44"/>
        <v>677.56402015686035</v>
      </c>
      <c r="Z56" s="75">
        <f t="shared" si="44"/>
        <v>683.42364120483398</v>
      </c>
      <c r="AA56" s="75">
        <f t="shared" si="44"/>
        <v>692.50157165527344</v>
      </c>
      <c r="AB56" s="75">
        <f t="shared" si="44"/>
        <v>698.96575546264648</v>
      </c>
      <c r="AC56" s="75">
        <f t="shared" si="44"/>
        <v>700.54948616027809</v>
      </c>
      <c r="AD56" s="75">
        <f t="shared" si="44"/>
        <v>707.94139480590843</v>
      </c>
      <c r="AE56" s="75">
        <f t="shared" si="44"/>
        <v>708.74071884155285</v>
      </c>
      <c r="AF56" s="75">
        <f t="shared" si="44"/>
        <v>708.58682060241711</v>
      </c>
      <c r="AG56" s="75">
        <f t="shared" si="44"/>
        <v>715.37826538085949</v>
      </c>
      <c r="AH56" s="75">
        <f t="shared" si="44"/>
        <v>712.0589199066161</v>
      </c>
      <c r="AI56" s="69">
        <f t="shared" si="44"/>
        <v>10.458917617797802</v>
      </c>
      <c r="AJ56" s="76"/>
      <c r="AK56" s="51" t="s">
        <v>104</v>
      </c>
      <c r="AL56" s="52">
        <v>57.900001525878899</v>
      </c>
      <c r="AM56" s="52">
        <v>50.700000762939503</v>
      </c>
      <c r="AN56" s="52">
        <v>44.5</v>
      </c>
      <c r="AO56" s="52">
        <v>44.399999618530302</v>
      </c>
      <c r="AP56" s="52">
        <v>51.700834274291999</v>
      </c>
      <c r="AQ56" s="52">
        <v>61.666023254394503</v>
      </c>
      <c r="AR56" s="52">
        <v>50.434436798095703</v>
      </c>
      <c r="AS56" s="52">
        <v>46.050804138183601</v>
      </c>
      <c r="AT56" s="52">
        <v>53.2603759765625</v>
      </c>
      <c r="AU56" s="52">
        <v>47.775459289550803</v>
      </c>
      <c r="AV56" s="52">
        <v>55.564516067504897</v>
      </c>
      <c r="AW56" s="52">
        <v>55.873601913452099</v>
      </c>
      <c r="AX56" s="52">
        <v>53.157985687255902</v>
      </c>
      <c r="AY56" s="52">
        <v>48.491697311401403</v>
      </c>
      <c r="AZ56" s="52">
        <v>45.601793289184599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54.700000762939503</v>
      </c>
      <c r="U57" s="66">
        <f t="shared" ref="U57:AH66" si="45">AM34</f>
        <v>53.200000762939503</v>
      </c>
      <c r="V57" s="66">
        <f t="shared" si="45"/>
        <v>58.600000381469698</v>
      </c>
      <c r="W57" s="66">
        <f t="shared" si="45"/>
        <v>42.700000762939503</v>
      </c>
      <c r="X57" s="66">
        <f t="shared" si="45"/>
        <v>42.769554138183601</v>
      </c>
      <c r="Y57" s="66">
        <f t="shared" si="45"/>
        <v>50.453596115112298</v>
      </c>
      <c r="Z57" s="66">
        <f t="shared" si="45"/>
        <v>49.266336441040004</v>
      </c>
      <c r="AA57" s="66">
        <f t="shared" si="45"/>
        <v>47.6505317687988</v>
      </c>
      <c r="AB57" s="66">
        <f t="shared" si="45"/>
        <v>47.934362411499002</v>
      </c>
      <c r="AC57" s="66">
        <f t="shared" si="45"/>
        <v>49.830724716186502</v>
      </c>
      <c r="AD57" s="66">
        <f t="shared" si="45"/>
        <v>51.935985565185497</v>
      </c>
      <c r="AE57" s="66">
        <f t="shared" si="45"/>
        <v>50.0444431304932</v>
      </c>
      <c r="AF57" s="66">
        <f t="shared" si="45"/>
        <v>50.998319625854499</v>
      </c>
      <c r="AG57" s="66">
        <f t="shared" si="45"/>
        <v>51.722114562988303</v>
      </c>
      <c r="AH57" s="66">
        <f t="shared" si="45"/>
        <v>51.744945526122997</v>
      </c>
      <c r="AI57" s="78">
        <f t="shared" ref="AI57:AI66" si="46">AH57-T57</f>
        <v>-2.9550552368165057</v>
      </c>
      <c r="AJ57" s="68"/>
      <c r="AK57" s="51" t="s">
        <v>105</v>
      </c>
      <c r="AL57" s="52">
        <v>32.800000190734899</v>
      </c>
      <c r="AM57" s="52">
        <v>56.700000762939503</v>
      </c>
      <c r="AN57" s="52">
        <v>50</v>
      </c>
      <c r="AO57" s="52">
        <v>44</v>
      </c>
      <c r="AP57" s="52">
        <v>44.174962997436502</v>
      </c>
      <c r="AQ57" s="52">
        <v>51.022027969360401</v>
      </c>
      <c r="AR57" s="52">
        <v>60.677955627441399</v>
      </c>
      <c r="AS57" s="52">
        <v>50.037811279296903</v>
      </c>
      <c r="AT57" s="52">
        <v>45.7891845703125</v>
      </c>
      <c r="AU57" s="52">
        <v>52.684122085571303</v>
      </c>
      <c r="AV57" s="52">
        <v>47.347906112670898</v>
      </c>
      <c r="AW57" s="52">
        <v>54.980466842651403</v>
      </c>
      <c r="AX57" s="52">
        <v>55.190139770507798</v>
      </c>
      <c r="AY57" s="52">
        <v>52.524671554565401</v>
      </c>
      <c r="AZ57" s="52">
        <v>48.063426971435497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63.399999618530302</v>
      </c>
      <c r="U58" s="69">
        <f t="shared" si="45"/>
        <v>50.900001525878899</v>
      </c>
      <c r="V58" s="69">
        <f t="shared" si="45"/>
        <v>52.5</v>
      </c>
      <c r="W58" s="69">
        <f t="shared" si="45"/>
        <v>58.900001525878899</v>
      </c>
      <c r="X58" s="69">
        <f t="shared" si="45"/>
        <v>44.314888000488303</v>
      </c>
      <c r="Y58" s="69">
        <f t="shared" si="45"/>
        <v>44.585103988647496</v>
      </c>
      <c r="Z58" s="69">
        <f t="shared" si="45"/>
        <v>51.430311203002901</v>
      </c>
      <c r="AA58" s="69">
        <f t="shared" si="45"/>
        <v>50.440919876098597</v>
      </c>
      <c r="AB58" s="69">
        <f t="shared" si="45"/>
        <v>49.0150756835938</v>
      </c>
      <c r="AC58" s="69">
        <f t="shared" si="45"/>
        <v>49.317457199096701</v>
      </c>
      <c r="AD58" s="69">
        <f t="shared" si="45"/>
        <v>51.145534515380902</v>
      </c>
      <c r="AE58" s="69">
        <f t="shared" si="45"/>
        <v>52.855340957641602</v>
      </c>
      <c r="AF58" s="69">
        <f t="shared" si="45"/>
        <v>51.351146697997997</v>
      </c>
      <c r="AG58" s="69">
        <f t="shared" si="45"/>
        <v>52.233970642089801</v>
      </c>
      <c r="AH58" s="69">
        <f t="shared" si="45"/>
        <v>52.869903564453097</v>
      </c>
      <c r="AI58" s="79">
        <f t="shared" si="46"/>
        <v>-10.530096054077205</v>
      </c>
      <c r="AJ58" s="68"/>
      <c r="AK58" s="51" t="s">
        <v>106</v>
      </c>
      <c r="AL58" s="52">
        <v>41.100000381469698</v>
      </c>
      <c r="AM58" s="52">
        <v>33.5</v>
      </c>
      <c r="AN58" s="52">
        <v>56.000001907348597</v>
      </c>
      <c r="AO58" s="52">
        <v>50</v>
      </c>
      <c r="AP58" s="52">
        <v>43.627155303955099</v>
      </c>
      <c r="AQ58" s="52">
        <v>43.902673721313498</v>
      </c>
      <c r="AR58" s="52">
        <v>50.318590164184599</v>
      </c>
      <c r="AS58" s="52">
        <v>59.692380905151403</v>
      </c>
      <c r="AT58" s="52">
        <v>49.573894500732401</v>
      </c>
      <c r="AU58" s="52">
        <v>45.473115921020501</v>
      </c>
      <c r="AV58" s="52">
        <v>52.075901031494098</v>
      </c>
      <c r="AW58" s="52">
        <v>46.883382797241197</v>
      </c>
      <c r="AX58" s="52">
        <v>54.3524494171143</v>
      </c>
      <c r="AY58" s="52">
        <v>54.489969253540004</v>
      </c>
      <c r="AZ58" s="52">
        <v>51.869140625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48.299999237060497</v>
      </c>
      <c r="U59" s="66">
        <f t="shared" si="45"/>
        <v>63.200000762939503</v>
      </c>
      <c r="V59" s="66">
        <f t="shared" si="45"/>
        <v>49.200000762939503</v>
      </c>
      <c r="W59" s="66">
        <f t="shared" si="45"/>
        <v>52</v>
      </c>
      <c r="X59" s="66">
        <f t="shared" si="45"/>
        <v>57.435304641723597</v>
      </c>
      <c r="Y59" s="66">
        <f t="shared" si="45"/>
        <v>45.2856960296631</v>
      </c>
      <c r="Z59" s="66">
        <f t="shared" si="45"/>
        <v>45.732759475708001</v>
      </c>
      <c r="AA59" s="66">
        <f t="shared" si="45"/>
        <v>51.822837829589801</v>
      </c>
      <c r="AB59" s="66">
        <f t="shared" si="45"/>
        <v>51.0189208984375</v>
      </c>
      <c r="AC59" s="66">
        <f t="shared" si="45"/>
        <v>49.749900817871101</v>
      </c>
      <c r="AD59" s="66">
        <f t="shared" si="45"/>
        <v>50.072647094726598</v>
      </c>
      <c r="AE59" s="66">
        <f t="shared" si="45"/>
        <v>51.8056125640869</v>
      </c>
      <c r="AF59" s="66">
        <f t="shared" si="45"/>
        <v>53.210054397583001</v>
      </c>
      <c r="AG59" s="66">
        <f t="shared" si="45"/>
        <v>51.999172210693402</v>
      </c>
      <c r="AH59" s="66">
        <f t="shared" si="45"/>
        <v>52.8240966796875</v>
      </c>
      <c r="AI59" s="80">
        <f t="shared" si="46"/>
        <v>4.5240974426270029</v>
      </c>
      <c r="AJ59" s="68"/>
      <c r="AK59" s="51" t="s">
        <v>107</v>
      </c>
      <c r="AL59" s="52">
        <v>38.199999809265101</v>
      </c>
      <c r="AM59" s="52">
        <v>41.100000381469698</v>
      </c>
      <c r="AN59" s="52">
        <v>33.300000190734899</v>
      </c>
      <c r="AO59" s="52">
        <v>52.399999618530302</v>
      </c>
      <c r="AP59" s="52">
        <v>49.4163112640381</v>
      </c>
      <c r="AQ59" s="52">
        <v>43.229747772216797</v>
      </c>
      <c r="AR59" s="52">
        <v>43.604503631591797</v>
      </c>
      <c r="AS59" s="52">
        <v>49.598018646240199</v>
      </c>
      <c r="AT59" s="52">
        <v>58.711280822753899</v>
      </c>
      <c r="AU59" s="52">
        <v>49.0708198547363</v>
      </c>
      <c r="AV59" s="52">
        <v>45.123960494995103</v>
      </c>
      <c r="AW59" s="52">
        <v>51.443588256835902</v>
      </c>
      <c r="AX59" s="52">
        <v>46.4004611968994</v>
      </c>
      <c r="AY59" s="52">
        <v>53.695606231689503</v>
      </c>
      <c r="AZ59" s="52">
        <v>53.779676437377901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55</v>
      </c>
      <c r="U60" s="69">
        <f t="shared" si="45"/>
        <v>46.700000762939503</v>
      </c>
      <c r="V60" s="69">
        <f t="shared" si="45"/>
        <v>56.299999237060497</v>
      </c>
      <c r="W60" s="69">
        <f t="shared" si="45"/>
        <v>48.699998855590799</v>
      </c>
      <c r="X60" s="69">
        <f t="shared" si="45"/>
        <v>51.2660102844238</v>
      </c>
      <c r="Y60" s="69">
        <f t="shared" si="45"/>
        <v>56.091079711914098</v>
      </c>
      <c r="Z60" s="69">
        <f t="shared" si="45"/>
        <v>45.825939178466797</v>
      </c>
      <c r="AA60" s="69">
        <f t="shared" si="45"/>
        <v>46.361368179321303</v>
      </c>
      <c r="AB60" s="69">
        <f t="shared" si="45"/>
        <v>51.850955963134801</v>
      </c>
      <c r="AC60" s="69">
        <f t="shared" si="45"/>
        <v>51.2003784179688</v>
      </c>
      <c r="AD60" s="69">
        <f t="shared" si="45"/>
        <v>50.056745529174798</v>
      </c>
      <c r="AE60" s="69">
        <f t="shared" si="45"/>
        <v>50.4031085968018</v>
      </c>
      <c r="AF60" s="69">
        <f t="shared" si="45"/>
        <v>52.012247085571303</v>
      </c>
      <c r="AG60" s="69">
        <f t="shared" si="45"/>
        <v>53.186517715454102</v>
      </c>
      <c r="AH60" s="69">
        <f t="shared" si="45"/>
        <v>52.210769653320298</v>
      </c>
      <c r="AI60" s="79">
        <f t="shared" si="46"/>
        <v>-2.7892303466797017</v>
      </c>
      <c r="AJ60" s="68"/>
      <c r="AK60" s="51" t="s">
        <v>108</v>
      </c>
      <c r="AL60" s="52">
        <v>45.399999618530302</v>
      </c>
      <c r="AM60" s="52">
        <v>38.100000381469698</v>
      </c>
      <c r="AN60" s="52">
        <v>41.100000381469698</v>
      </c>
      <c r="AO60" s="52">
        <v>30.100000381469702</v>
      </c>
      <c r="AP60" s="52">
        <v>51.548252105712898</v>
      </c>
      <c r="AQ60" s="52">
        <v>48.739252090454102</v>
      </c>
      <c r="AR60" s="52">
        <v>42.749383926391602</v>
      </c>
      <c r="AS60" s="52">
        <v>43.187690734863303</v>
      </c>
      <c r="AT60" s="52">
        <v>48.766416549682603</v>
      </c>
      <c r="AU60" s="52">
        <v>57.645338058471701</v>
      </c>
      <c r="AV60" s="52">
        <v>48.457910537719698</v>
      </c>
      <c r="AW60" s="52">
        <v>44.667842864990199</v>
      </c>
      <c r="AX60" s="52">
        <v>50.7301120758057</v>
      </c>
      <c r="AY60" s="52">
        <v>45.828088760375998</v>
      </c>
      <c r="AZ60" s="52">
        <v>52.926591873168903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49</v>
      </c>
      <c r="U61" s="66">
        <f t="shared" si="45"/>
        <v>47.5</v>
      </c>
      <c r="V61" s="66">
        <f t="shared" si="45"/>
        <v>50.899999618530302</v>
      </c>
      <c r="W61" s="66">
        <f t="shared" si="45"/>
        <v>53.899999618530302</v>
      </c>
      <c r="X61" s="66">
        <f t="shared" si="45"/>
        <v>48.333765029907198</v>
      </c>
      <c r="Y61" s="66">
        <f t="shared" si="45"/>
        <v>50.793664932250998</v>
      </c>
      <c r="Z61" s="66">
        <f t="shared" si="45"/>
        <v>55.153987884521499</v>
      </c>
      <c r="AA61" s="66">
        <f t="shared" si="45"/>
        <v>46.260780334472699</v>
      </c>
      <c r="AB61" s="66">
        <f t="shared" si="45"/>
        <v>46.918558120727504</v>
      </c>
      <c r="AC61" s="66">
        <f t="shared" si="45"/>
        <v>51.943004608154297</v>
      </c>
      <c r="AD61" s="66">
        <f t="shared" si="45"/>
        <v>51.414970397949197</v>
      </c>
      <c r="AE61" s="66">
        <f t="shared" si="45"/>
        <v>50.359388351440401</v>
      </c>
      <c r="AF61" s="66">
        <f t="shared" si="45"/>
        <v>50.744125366210902</v>
      </c>
      <c r="AG61" s="66">
        <f t="shared" si="45"/>
        <v>52.2158298492432</v>
      </c>
      <c r="AH61" s="66">
        <f t="shared" si="45"/>
        <v>53.2334880828857</v>
      </c>
      <c r="AI61" s="80">
        <f t="shared" si="46"/>
        <v>4.2334880828856996</v>
      </c>
      <c r="AJ61" s="68"/>
      <c r="AK61" s="51" t="s">
        <v>109</v>
      </c>
      <c r="AL61" s="52">
        <v>44.599998474121101</v>
      </c>
      <c r="AM61" s="52">
        <v>45.399999618530302</v>
      </c>
      <c r="AN61" s="52">
        <v>36.100000381469698</v>
      </c>
      <c r="AO61" s="52">
        <v>44.300001144409201</v>
      </c>
      <c r="AP61" s="52">
        <v>30.031531333923301</v>
      </c>
      <c r="AQ61" s="52">
        <v>50.705825805664098</v>
      </c>
      <c r="AR61" s="52">
        <v>48.071380615234403</v>
      </c>
      <c r="AS61" s="52">
        <v>42.247900009155302</v>
      </c>
      <c r="AT61" s="52">
        <v>42.739461898803697</v>
      </c>
      <c r="AU61" s="52">
        <v>47.9490642547607</v>
      </c>
      <c r="AV61" s="52">
        <v>56.6014308929443</v>
      </c>
      <c r="AW61" s="52">
        <v>47.839555740356403</v>
      </c>
      <c r="AX61" s="52">
        <v>44.188024520874002</v>
      </c>
      <c r="AY61" s="52">
        <v>50.022945404052699</v>
      </c>
      <c r="AZ61" s="52">
        <v>45.252061843872099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52.199998855590799</v>
      </c>
      <c r="U62" s="69">
        <f t="shared" si="45"/>
        <v>47.199998855590799</v>
      </c>
      <c r="V62" s="69">
        <f t="shared" si="45"/>
        <v>47.600000381469698</v>
      </c>
      <c r="W62" s="69">
        <f t="shared" si="45"/>
        <v>48.199998855590799</v>
      </c>
      <c r="X62" s="69">
        <f t="shared" si="45"/>
        <v>52.539781570434599</v>
      </c>
      <c r="Y62" s="69">
        <f t="shared" si="45"/>
        <v>48.128038406372099</v>
      </c>
      <c r="Z62" s="69">
        <f t="shared" si="45"/>
        <v>50.488988876342802</v>
      </c>
      <c r="AA62" s="69">
        <f t="shared" si="45"/>
        <v>54.418872833252003</v>
      </c>
      <c r="AB62" s="69">
        <f t="shared" si="45"/>
        <v>46.6521186828613</v>
      </c>
      <c r="AC62" s="69">
        <f t="shared" si="45"/>
        <v>47.413816452026403</v>
      </c>
      <c r="AD62" s="69">
        <f t="shared" si="45"/>
        <v>52.052352905273402</v>
      </c>
      <c r="AE62" s="69">
        <f t="shared" si="45"/>
        <v>51.622108459472699</v>
      </c>
      <c r="AF62" s="69">
        <f t="shared" si="45"/>
        <v>50.634037017822301</v>
      </c>
      <c r="AG62" s="69">
        <f t="shared" si="45"/>
        <v>51.057155609130902</v>
      </c>
      <c r="AH62" s="69">
        <f t="shared" si="45"/>
        <v>52.403373718261697</v>
      </c>
      <c r="AI62" s="79">
        <f t="shared" si="46"/>
        <v>0.20337486267089844</v>
      </c>
      <c r="AJ62" s="68"/>
      <c r="AK62" s="51" t="s">
        <v>110</v>
      </c>
      <c r="AL62" s="52">
        <v>33.699998855590799</v>
      </c>
      <c r="AM62" s="52">
        <v>45.599998474121101</v>
      </c>
      <c r="AN62" s="52">
        <v>47.899999618530302</v>
      </c>
      <c r="AO62" s="52">
        <v>36.400000572204597</v>
      </c>
      <c r="AP62" s="52">
        <v>43.613861083984403</v>
      </c>
      <c r="AQ62" s="52">
        <v>29.8926229476929</v>
      </c>
      <c r="AR62" s="52">
        <v>49.908039093017599</v>
      </c>
      <c r="AS62" s="52">
        <v>47.410398483276403</v>
      </c>
      <c r="AT62" s="52">
        <v>41.7378025054932</v>
      </c>
      <c r="AU62" s="52">
        <v>42.284093856811502</v>
      </c>
      <c r="AV62" s="52">
        <v>47.170690536499002</v>
      </c>
      <c r="AW62" s="52">
        <v>55.5995578765869</v>
      </c>
      <c r="AX62" s="52">
        <v>47.237749099731403</v>
      </c>
      <c r="AY62" s="52">
        <v>43.701925277709996</v>
      </c>
      <c r="AZ62" s="52">
        <v>49.321123123168903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48.200000762939503</v>
      </c>
      <c r="U63" s="66">
        <f t="shared" si="45"/>
        <v>50.5</v>
      </c>
      <c r="V63" s="66">
        <f t="shared" si="45"/>
        <v>45.599998474121101</v>
      </c>
      <c r="W63" s="66">
        <f t="shared" si="45"/>
        <v>41.199998855590799</v>
      </c>
      <c r="X63" s="66">
        <f t="shared" si="45"/>
        <v>48.4713840484619</v>
      </c>
      <c r="Y63" s="66">
        <f t="shared" si="45"/>
        <v>51.611883163452099</v>
      </c>
      <c r="Z63" s="66">
        <f t="shared" si="45"/>
        <v>48.122280120849602</v>
      </c>
      <c r="AA63" s="66">
        <f t="shared" si="45"/>
        <v>50.3322238922119</v>
      </c>
      <c r="AB63" s="66">
        <f t="shared" si="45"/>
        <v>53.947277069091797</v>
      </c>
      <c r="AC63" s="66">
        <f t="shared" si="45"/>
        <v>47.086065292358398</v>
      </c>
      <c r="AD63" s="66">
        <f t="shared" si="45"/>
        <v>47.938858032226598</v>
      </c>
      <c r="AE63" s="66">
        <f t="shared" si="45"/>
        <v>52.256446838378899</v>
      </c>
      <c r="AF63" s="66">
        <f t="shared" si="45"/>
        <v>51.899312973022496</v>
      </c>
      <c r="AG63" s="66">
        <f t="shared" si="45"/>
        <v>50.962259292602504</v>
      </c>
      <c r="AH63" s="66">
        <f t="shared" si="45"/>
        <v>51.426689147949197</v>
      </c>
      <c r="AI63" s="80">
        <f t="shared" si="46"/>
        <v>3.2266883850096946</v>
      </c>
      <c r="AJ63" s="68"/>
      <c r="AK63" s="51" t="s">
        <v>111</v>
      </c>
      <c r="AL63" s="52">
        <v>36.800001144409201</v>
      </c>
      <c r="AM63" s="52">
        <v>31.600000381469702</v>
      </c>
      <c r="AN63" s="52">
        <v>42.599998474121101</v>
      </c>
      <c r="AO63" s="52">
        <v>46.899999618530302</v>
      </c>
      <c r="AP63" s="52">
        <v>36.046715736389203</v>
      </c>
      <c r="AQ63" s="52">
        <v>42.946075439453097</v>
      </c>
      <c r="AR63" s="52">
        <v>29.6806192398071</v>
      </c>
      <c r="AS63" s="52">
        <v>49.163238525390597</v>
      </c>
      <c r="AT63" s="52">
        <v>46.770298004150398</v>
      </c>
      <c r="AU63" s="52">
        <v>41.2214260101318</v>
      </c>
      <c r="AV63" s="52">
        <v>41.835786819458001</v>
      </c>
      <c r="AW63" s="52">
        <v>46.4734916687012</v>
      </c>
      <c r="AX63" s="52">
        <v>54.642438888549798</v>
      </c>
      <c r="AY63" s="52">
        <v>46.661865234375</v>
      </c>
      <c r="AZ63" s="52">
        <v>43.2247829437256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56.200000762939503</v>
      </c>
      <c r="U64" s="69">
        <f t="shared" si="45"/>
        <v>49.900001525878899</v>
      </c>
      <c r="V64" s="69">
        <f t="shared" si="45"/>
        <v>50.599998474121101</v>
      </c>
      <c r="W64" s="69">
        <f t="shared" si="45"/>
        <v>47.099998474121101</v>
      </c>
      <c r="X64" s="69">
        <f t="shared" si="45"/>
        <v>41.679357528686502</v>
      </c>
      <c r="Y64" s="69">
        <f t="shared" si="45"/>
        <v>48.739709854125998</v>
      </c>
      <c r="Z64" s="69">
        <f t="shared" si="45"/>
        <v>50.955877304077099</v>
      </c>
      <c r="AA64" s="69">
        <f t="shared" si="45"/>
        <v>48.142747879028299</v>
      </c>
      <c r="AB64" s="69">
        <f t="shared" si="45"/>
        <v>50.236644744872997</v>
      </c>
      <c r="AC64" s="69">
        <f t="shared" si="45"/>
        <v>53.593746185302699</v>
      </c>
      <c r="AD64" s="69">
        <f t="shared" si="45"/>
        <v>47.488145828247099</v>
      </c>
      <c r="AE64" s="69">
        <f t="shared" si="45"/>
        <v>48.404668807983398</v>
      </c>
      <c r="AF64" s="69">
        <f t="shared" si="45"/>
        <v>52.440267562866197</v>
      </c>
      <c r="AG64" s="69">
        <f t="shared" si="45"/>
        <v>52.133438110351598</v>
      </c>
      <c r="AH64" s="69">
        <f t="shared" si="45"/>
        <v>51.248449325561502</v>
      </c>
      <c r="AI64" s="79">
        <f t="shared" si="46"/>
        <v>-4.9515514373780007</v>
      </c>
      <c r="AJ64" s="68"/>
      <c r="AK64" s="51" t="s">
        <v>112</v>
      </c>
      <c r="AL64" s="52">
        <v>30.099999427795399</v>
      </c>
      <c r="AM64" s="52">
        <v>38.600000381469698</v>
      </c>
      <c r="AN64" s="52">
        <v>35.399999618530302</v>
      </c>
      <c r="AO64" s="52">
        <v>41.899999618530302</v>
      </c>
      <c r="AP64" s="52">
        <v>46.064439773559599</v>
      </c>
      <c r="AQ64" s="52">
        <v>35.628749847412102</v>
      </c>
      <c r="AR64" s="52">
        <v>42.232896804809599</v>
      </c>
      <c r="AS64" s="52">
        <v>29.376982688903801</v>
      </c>
      <c r="AT64" s="52">
        <v>48.3753757476807</v>
      </c>
      <c r="AU64" s="52">
        <v>46.074413299560497</v>
      </c>
      <c r="AV64" s="52">
        <v>40.646263122558601</v>
      </c>
      <c r="AW64" s="52">
        <v>41.331737518310497</v>
      </c>
      <c r="AX64" s="52">
        <v>45.7385158538818</v>
      </c>
      <c r="AY64" s="52">
        <v>53.638881683349602</v>
      </c>
      <c r="AZ64" s="52">
        <v>46.037900924682603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53.5</v>
      </c>
      <c r="U65" s="66">
        <f t="shared" si="45"/>
        <v>56.699998855590799</v>
      </c>
      <c r="V65" s="66">
        <f t="shared" si="45"/>
        <v>49.200000762939503</v>
      </c>
      <c r="W65" s="66">
        <f t="shared" si="45"/>
        <v>50.299999237060497</v>
      </c>
      <c r="X65" s="66">
        <f t="shared" si="45"/>
        <v>47.375953674316399</v>
      </c>
      <c r="Y65" s="66">
        <f t="shared" si="45"/>
        <v>42.318946838378899</v>
      </c>
      <c r="Z65" s="66">
        <f t="shared" si="45"/>
        <v>49.197038650512702</v>
      </c>
      <c r="AA65" s="66">
        <f t="shared" si="45"/>
        <v>50.698961257934599</v>
      </c>
      <c r="AB65" s="66">
        <f t="shared" si="45"/>
        <v>48.410539627075202</v>
      </c>
      <c r="AC65" s="66">
        <f t="shared" si="45"/>
        <v>50.398628234863303</v>
      </c>
      <c r="AD65" s="66">
        <f t="shared" si="45"/>
        <v>53.553535461425803</v>
      </c>
      <c r="AE65" s="66">
        <f t="shared" si="45"/>
        <v>48.042823791503899</v>
      </c>
      <c r="AF65" s="66">
        <f t="shared" si="45"/>
        <v>49.007368087768597</v>
      </c>
      <c r="AG65" s="66">
        <f t="shared" si="45"/>
        <v>52.8156032562256</v>
      </c>
      <c r="AH65" s="66">
        <f t="shared" si="45"/>
        <v>52.540153503417997</v>
      </c>
      <c r="AI65" s="80">
        <f t="shared" si="46"/>
        <v>-0.95984649658200283</v>
      </c>
      <c r="AJ65" s="68"/>
      <c r="AK65" s="51" t="s">
        <v>113</v>
      </c>
      <c r="AL65" s="52">
        <v>36.499999046325698</v>
      </c>
      <c r="AM65" s="52">
        <v>28.899999618530298</v>
      </c>
      <c r="AN65" s="52">
        <v>38</v>
      </c>
      <c r="AO65" s="52">
        <v>35.800001144409201</v>
      </c>
      <c r="AP65" s="52">
        <v>41.301832199096701</v>
      </c>
      <c r="AQ65" s="52">
        <v>45.1216144561768</v>
      </c>
      <c r="AR65" s="52">
        <v>35.136010169982903</v>
      </c>
      <c r="AS65" s="52">
        <v>41.435890197753899</v>
      </c>
      <c r="AT65" s="52">
        <v>29.0173740386963</v>
      </c>
      <c r="AU65" s="52">
        <v>47.492336273193402</v>
      </c>
      <c r="AV65" s="52">
        <v>45.291965484619098</v>
      </c>
      <c r="AW65" s="52">
        <v>39.997123718261697</v>
      </c>
      <c r="AX65" s="52">
        <v>40.739721298217802</v>
      </c>
      <c r="AY65" s="52">
        <v>44.899993896484403</v>
      </c>
      <c r="AZ65" s="52">
        <v>52.549587249755902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56.899999618530302</v>
      </c>
      <c r="U66" s="71">
        <f t="shared" si="45"/>
        <v>52</v>
      </c>
      <c r="V66" s="71">
        <f t="shared" si="45"/>
        <v>56</v>
      </c>
      <c r="W66" s="71">
        <f t="shared" si="45"/>
        <v>51.900001525878899</v>
      </c>
      <c r="X66" s="71">
        <f t="shared" si="45"/>
        <v>50.284309387207003</v>
      </c>
      <c r="Y66" s="71">
        <f t="shared" si="45"/>
        <v>47.699211120605497</v>
      </c>
      <c r="Z66" s="71">
        <f t="shared" si="45"/>
        <v>43.011608123779297</v>
      </c>
      <c r="AA66" s="71">
        <f t="shared" si="45"/>
        <v>49.657638549804702</v>
      </c>
      <c r="AB66" s="71">
        <f t="shared" si="45"/>
        <v>50.645709991455099</v>
      </c>
      <c r="AC66" s="71">
        <f t="shared" si="45"/>
        <v>48.761720657348597</v>
      </c>
      <c r="AD66" s="71">
        <f t="shared" si="45"/>
        <v>50.666070938110401</v>
      </c>
      <c r="AE66" s="71">
        <f t="shared" si="45"/>
        <v>53.644851684570298</v>
      </c>
      <c r="AF66" s="71">
        <f t="shared" si="45"/>
        <v>48.626609802246101</v>
      </c>
      <c r="AG66" s="71">
        <f t="shared" si="45"/>
        <v>49.618816375732401</v>
      </c>
      <c r="AH66" s="71">
        <f t="shared" si="45"/>
        <v>53.2365207672119</v>
      </c>
      <c r="AI66" s="87">
        <f t="shared" si="46"/>
        <v>-3.663478851318402</v>
      </c>
      <c r="AJ66" s="68"/>
      <c r="AK66" s="51" t="s">
        <v>114</v>
      </c>
      <c r="AL66" s="52">
        <v>29.200000762939499</v>
      </c>
      <c r="AM66" s="52">
        <v>35.799999237060497</v>
      </c>
      <c r="AN66" s="52">
        <v>28.100000381469702</v>
      </c>
      <c r="AO66" s="52">
        <v>35.600000381469698</v>
      </c>
      <c r="AP66" s="52">
        <v>35.226900100708001</v>
      </c>
      <c r="AQ66" s="52">
        <v>40.5739650726318</v>
      </c>
      <c r="AR66" s="52">
        <v>44.032606124877901</v>
      </c>
      <c r="AS66" s="52">
        <v>34.526544570922901</v>
      </c>
      <c r="AT66" s="52">
        <v>40.527051925659201</v>
      </c>
      <c r="AU66" s="52">
        <v>28.572350502014199</v>
      </c>
      <c r="AV66" s="52">
        <v>46.478126525878899</v>
      </c>
      <c r="AW66" s="52">
        <v>44.384040832519503</v>
      </c>
      <c r="AX66" s="52">
        <v>39.23095703125</v>
      </c>
      <c r="AY66" s="52">
        <v>40.026494979858398</v>
      </c>
      <c r="AZ66" s="52">
        <v>43.926120758056598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537.39999961853039</v>
      </c>
      <c r="U67" s="69">
        <f t="shared" ref="U67:AI67" si="48">SUM(U57:U66)</f>
        <v>517.80000305175793</v>
      </c>
      <c r="V67" s="69">
        <f t="shared" si="48"/>
        <v>516.49999809265137</v>
      </c>
      <c r="W67" s="69">
        <f t="shared" si="48"/>
        <v>494.89999771118164</v>
      </c>
      <c r="X67" s="69">
        <f t="shared" si="48"/>
        <v>484.47030830383301</v>
      </c>
      <c r="Y67" s="69">
        <f t="shared" si="48"/>
        <v>485.70693016052257</v>
      </c>
      <c r="Z67" s="69">
        <f t="shared" si="48"/>
        <v>489.18512725830072</v>
      </c>
      <c r="AA67" s="69">
        <f t="shared" si="48"/>
        <v>495.7868824005127</v>
      </c>
      <c r="AB67" s="69">
        <f t="shared" si="48"/>
        <v>496.63016319274897</v>
      </c>
      <c r="AC67" s="69">
        <f t="shared" si="48"/>
        <v>499.29544258117676</v>
      </c>
      <c r="AD67" s="69">
        <f t="shared" si="48"/>
        <v>506.32484626770025</v>
      </c>
      <c r="AE67" s="69">
        <f t="shared" si="48"/>
        <v>509.4387931823731</v>
      </c>
      <c r="AF67" s="69">
        <f t="shared" si="48"/>
        <v>510.92348861694342</v>
      </c>
      <c r="AG67" s="69">
        <f t="shared" si="48"/>
        <v>517.94487762451183</v>
      </c>
      <c r="AH67" s="69">
        <f t="shared" si="48"/>
        <v>523.73838996887196</v>
      </c>
      <c r="AI67" s="69">
        <f t="shared" si="48"/>
        <v>-13.661609649658523</v>
      </c>
      <c r="AJ67" s="76"/>
      <c r="AK67" s="51" t="s">
        <v>115</v>
      </c>
      <c r="AL67" s="52">
        <v>29.699999809265101</v>
      </c>
      <c r="AM67" s="52">
        <v>27.900000572204601</v>
      </c>
      <c r="AN67" s="52">
        <v>35.299999237060497</v>
      </c>
      <c r="AO67" s="52">
        <v>26.399999618530298</v>
      </c>
      <c r="AP67" s="52">
        <v>34.839117050170898</v>
      </c>
      <c r="AQ67" s="52">
        <v>34.545940399169901</v>
      </c>
      <c r="AR67" s="52">
        <v>39.732395172119098</v>
      </c>
      <c r="AS67" s="52">
        <v>42.8424777984619</v>
      </c>
      <c r="AT67" s="52">
        <v>33.817905426025398</v>
      </c>
      <c r="AU67" s="52">
        <v>39.512027740478501</v>
      </c>
      <c r="AV67" s="52">
        <v>28.0251560211182</v>
      </c>
      <c r="AW67" s="52">
        <v>45.3617458343506</v>
      </c>
      <c r="AX67" s="52">
        <v>43.3666801452637</v>
      </c>
      <c r="AY67" s="52">
        <v>38.358312606811502</v>
      </c>
      <c r="AZ67" s="52">
        <v>39.207099914550803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61</v>
      </c>
      <c r="U68" s="88">
        <f t="shared" ref="U68:AH77" si="49">AM44</f>
        <v>56.799999237060497</v>
      </c>
      <c r="V68" s="88">
        <f t="shared" si="49"/>
        <v>51.900001525878899</v>
      </c>
      <c r="W68" s="88">
        <f t="shared" si="49"/>
        <v>55.600000381469698</v>
      </c>
      <c r="X68" s="88">
        <f t="shared" si="49"/>
        <v>51.614942550659201</v>
      </c>
      <c r="Y68" s="88">
        <f t="shared" si="49"/>
        <v>50.417724609375</v>
      </c>
      <c r="Z68" s="88">
        <f t="shared" si="49"/>
        <v>48.128746032714801</v>
      </c>
      <c r="AA68" s="88">
        <f t="shared" si="49"/>
        <v>43.6931476593018</v>
      </c>
      <c r="AB68" s="88">
        <f t="shared" si="49"/>
        <v>50.152462005615199</v>
      </c>
      <c r="AC68" s="88">
        <f t="shared" si="49"/>
        <v>50.731302261352504</v>
      </c>
      <c r="AD68" s="88">
        <f t="shared" si="49"/>
        <v>49.181957244872997</v>
      </c>
      <c r="AE68" s="88">
        <f t="shared" si="49"/>
        <v>51.017103195190401</v>
      </c>
      <c r="AF68" s="88">
        <f t="shared" si="49"/>
        <v>53.842025756835902</v>
      </c>
      <c r="AG68" s="88">
        <f t="shared" si="49"/>
        <v>49.220411300659201</v>
      </c>
      <c r="AH68" s="89">
        <f t="shared" si="49"/>
        <v>50.240848541259801</v>
      </c>
      <c r="AI68" s="90">
        <f t="shared" ref="AI68:AI77" si="50">AH68-T68</f>
        <v>-10.759151458740199</v>
      </c>
      <c r="AJ68" s="68"/>
      <c r="AK68" s="51" t="s">
        <v>116</v>
      </c>
      <c r="AL68" s="52">
        <v>16.5999999046326</v>
      </c>
      <c r="AM68" s="52">
        <v>29.700000762939499</v>
      </c>
      <c r="AN68" s="52">
        <v>26.5</v>
      </c>
      <c r="AO68" s="52">
        <v>35.5</v>
      </c>
      <c r="AP68" s="52">
        <v>25.953600883483901</v>
      </c>
      <c r="AQ68" s="52">
        <v>34.009504318237298</v>
      </c>
      <c r="AR68" s="52">
        <v>33.779294967651403</v>
      </c>
      <c r="AS68" s="52">
        <v>38.803184509277301</v>
      </c>
      <c r="AT68" s="52">
        <v>41.611572265625</v>
      </c>
      <c r="AU68" s="52">
        <v>33.031813621521003</v>
      </c>
      <c r="AV68" s="52">
        <v>38.434535980224602</v>
      </c>
      <c r="AW68" s="52">
        <v>27.392997741699201</v>
      </c>
      <c r="AX68" s="52">
        <v>44.179712295532198</v>
      </c>
      <c r="AY68" s="52">
        <v>42.279396057128899</v>
      </c>
      <c r="AZ68" s="52">
        <v>37.408748626708999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65.200000762939496</v>
      </c>
      <c r="U69" s="69">
        <f t="shared" si="49"/>
        <v>60.200000762939503</v>
      </c>
      <c r="V69" s="69">
        <f t="shared" si="49"/>
        <v>57.299999237060497</v>
      </c>
      <c r="W69" s="69">
        <f t="shared" si="49"/>
        <v>53.100000381469698</v>
      </c>
      <c r="X69" s="69">
        <f t="shared" si="49"/>
        <v>55.225868225097699</v>
      </c>
      <c r="Y69" s="69">
        <f t="shared" si="49"/>
        <v>51.553276062011697</v>
      </c>
      <c r="Z69" s="69">
        <f t="shared" si="49"/>
        <v>50.6891765594482</v>
      </c>
      <c r="AA69" s="69">
        <f t="shared" si="49"/>
        <v>48.625648498535199</v>
      </c>
      <c r="AB69" s="69">
        <f t="shared" si="49"/>
        <v>44.422605514526403</v>
      </c>
      <c r="AC69" s="69">
        <f t="shared" si="49"/>
        <v>50.702676773071303</v>
      </c>
      <c r="AD69" s="69">
        <f t="shared" si="49"/>
        <v>50.961145401000998</v>
      </c>
      <c r="AE69" s="69">
        <f t="shared" si="49"/>
        <v>49.681245803833001</v>
      </c>
      <c r="AF69" s="69">
        <f t="shared" si="49"/>
        <v>51.462772369384801</v>
      </c>
      <c r="AG69" s="69">
        <f t="shared" si="49"/>
        <v>54.148763656616197</v>
      </c>
      <c r="AH69" s="91">
        <f t="shared" si="49"/>
        <v>49.867221832275398</v>
      </c>
      <c r="AI69" s="92">
        <f t="shared" si="50"/>
        <v>-15.332778930664098</v>
      </c>
      <c r="AJ69" s="68"/>
      <c r="AK69" s="51" t="s">
        <v>117</v>
      </c>
      <c r="AL69" s="52">
        <v>24</v>
      </c>
      <c r="AM69" s="52">
        <v>16.199999809265101</v>
      </c>
      <c r="AN69" s="52">
        <v>30.700000762939499</v>
      </c>
      <c r="AO69" s="52">
        <v>26.300000190734899</v>
      </c>
      <c r="AP69" s="52">
        <v>34.650963783264203</v>
      </c>
      <c r="AQ69" s="52">
        <v>25.506427764892599</v>
      </c>
      <c r="AR69" s="52">
        <v>33.230634689331097</v>
      </c>
      <c r="AS69" s="52">
        <v>33.054903030395501</v>
      </c>
      <c r="AT69" s="52">
        <v>37.931480407714801</v>
      </c>
      <c r="AU69" s="52">
        <v>40.473873138427699</v>
      </c>
      <c r="AV69" s="52">
        <v>32.310972213745103</v>
      </c>
      <c r="AW69" s="52">
        <v>37.444511413574197</v>
      </c>
      <c r="AX69" s="52">
        <v>26.822995185852101</v>
      </c>
      <c r="AY69" s="52">
        <v>43.078659057617202</v>
      </c>
      <c r="AZ69" s="52">
        <v>41.277126312255902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66.499998092651396</v>
      </c>
      <c r="U70" s="66">
        <f t="shared" si="49"/>
        <v>67.600000381469698</v>
      </c>
      <c r="V70" s="66">
        <f t="shared" si="49"/>
        <v>67.5</v>
      </c>
      <c r="W70" s="66">
        <f t="shared" si="49"/>
        <v>56.5</v>
      </c>
      <c r="X70" s="66">
        <f t="shared" si="49"/>
        <v>52.832084655761697</v>
      </c>
      <c r="Y70" s="66">
        <f t="shared" si="49"/>
        <v>54.891275405883803</v>
      </c>
      <c r="Z70" s="66">
        <f t="shared" si="49"/>
        <v>51.481159210205099</v>
      </c>
      <c r="AA70" s="66">
        <f t="shared" si="49"/>
        <v>50.853490829467802</v>
      </c>
      <c r="AB70" s="66">
        <f t="shared" si="49"/>
        <v>49.00927734375</v>
      </c>
      <c r="AC70" s="66">
        <f t="shared" si="49"/>
        <v>44.998674392700202</v>
      </c>
      <c r="AD70" s="66">
        <f t="shared" si="49"/>
        <v>51.111526489257798</v>
      </c>
      <c r="AE70" s="66">
        <f t="shared" si="49"/>
        <v>51.1063938140869</v>
      </c>
      <c r="AF70" s="66">
        <f t="shared" si="49"/>
        <v>50.049539566040004</v>
      </c>
      <c r="AG70" s="66">
        <f t="shared" si="49"/>
        <v>51.781013488769503</v>
      </c>
      <c r="AH70" s="93">
        <f t="shared" si="49"/>
        <v>54.342853546142599</v>
      </c>
      <c r="AI70" s="94">
        <f t="shared" si="50"/>
        <v>-12.157144546508796</v>
      </c>
      <c r="AJ70" s="68"/>
      <c r="AK70" s="51" t="s">
        <v>118</v>
      </c>
      <c r="AL70" s="52">
        <v>25.699999809265101</v>
      </c>
      <c r="AM70" s="52">
        <v>24.699999809265101</v>
      </c>
      <c r="AN70" s="52">
        <v>16.199999809265101</v>
      </c>
      <c r="AO70" s="52">
        <v>31.500000953674299</v>
      </c>
      <c r="AP70" s="52">
        <v>25.804402351379402</v>
      </c>
      <c r="AQ70" s="52">
        <v>33.888493537902797</v>
      </c>
      <c r="AR70" s="52">
        <v>25.077964782714801</v>
      </c>
      <c r="AS70" s="52">
        <v>32.5182847976685</v>
      </c>
      <c r="AT70" s="52">
        <v>32.403779983520501</v>
      </c>
      <c r="AU70" s="52">
        <v>37.130336761474602</v>
      </c>
      <c r="AV70" s="52">
        <v>39.422582626342802</v>
      </c>
      <c r="AW70" s="52">
        <v>31.6788635253906</v>
      </c>
      <c r="AX70" s="52">
        <v>36.562709808349602</v>
      </c>
      <c r="AY70" s="52">
        <v>26.3495531082153</v>
      </c>
      <c r="AZ70" s="52">
        <v>42.071928024291999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52.600000381469698</v>
      </c>
      <c r="U71" s="69">
        <f t="shared" si="49"/>
        <v>66.299999237060504</v>
      </c>
      <c r="V71" s="69">
        <f t="shared" si="49"/>
        <v>67.600000381469698</v>
      </c>
      <c r="W71" s="69">
        <f t="shared" si="49"/>
        <v>63.900001525878899</v>
      </c>
      <c r="X71" s="69">
        <f t="shared" si="49"/>
        <v>55.725275039672901</v>
      </c>
      <c r="Y71" s="69">
        <f t="shared" si="49"/>
        <v>52.194421768188498</v>
      </c>
      <c r="Z71" s="69">
        <f t="shared" si="49"/>
        <v>54.148748397827099</v>
      </c>
      <c r="AA71" s="69">
        <f t="shared" si="49"/>
        <v>50.9714679718018</v>
      </c>
      <c r="AB71" s="69">
        <f t="shared" si="49"/>
        <v>50.564750671386697</v>
      </c>
      <c r="AC71" s="69">
        <f t="shared" si="49"/>
        <v>48.915960311889599</v>
      </c>
      <c r="AD71" s="69">
        <f t="shared" si="49"/>
        <v>45.073371887207003</v>
      </c>
      <c r="AE71" s="69">
        <f t="shared" si="49"/>
        <v>51.026798248291001</v>
      </c>
      <c r="AF71" s="69">
        <f t="shared" si="49"/>
        <v>50.776138305664098</v>
      </c>
      <c r="AG71" s="69">
        <f t="shared" si="49"/>
        <v>49.920190811157198</v>
      </c>
      <c r="AH71" s="91">
        <f t="shared" si="49"/>
        <v>51.597692489624002</v>
      </c>
      <c r="AI71" s="92">
        <f t="shared" si="50"/>
        <v>-1.002307891845696</v>
      </c>
      <c r="AJ71" s="68"/>
      <c r="AK71" s="51" t="s">
        <v>119</v>
      </c>
      <c r="AL71" s="52">
        <v>23.300000190734899</v>
      </c>
      <c r="AM71" s="52">
        <v>25.100000381469702</v>
      </c>
      <c r="AN71" s="52">
        <v>24.699999809265101</v>
      </c>
      <c r="AO71" s="52">
        <v>15.199999809265099</v>
      </c>
      <c r="AP71" s="52">
        <v>30.8204669952393</v>
      </c>
      <c r="AQ71" s="52">
        <v>25.343518257141099</v>
      </c>
      <c r="AR71" s="52">
        <v>33.179046630859403</v>
      </c>
      <c r="AS71" s="52">
        <v>24.669181823730501</v>
      </c>
      <c r="AT71" s="52">
        <v>31.852514266967798</v>
      </c>
      <c r="AU71" s="52">
        <v>31.8001403808594</v>
      </c>
      <c r="AV71" s="52">
        <v>36.375736236572301</v>
      </c>
      <c r="AW71" s="52">
        <v>38.443374633789098</v>
      </c>
      <c r="AX71" s="52">
        <v>31.0940971374512</v>
      </c>
      <c r="AY71" s="52">
        <v>35.751819610595703</v>
      </c>
      <c r="AZ71" s="52">
        <v>25.931949615478501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62.5</v>
      </c>
      <c r="U72" s="66">
        <f t="shared" si="49"/>
        <v>51.799999237060497</v>
      </c>
      <c r="V72" s="66">
        <f t="shared" si="49"/>
        <v>65.999998092651396</v>
      </c>
      <c r="W72" s="66">
        <f t="shared" si="49"/>
        <v>64.199998855590806</v>
      </c>
      <c r="X72" s="66">
        <f t="shared" si="49"/>
        <v>61.890905380249002</v>
      </c>
      <c r="Y72" s="66">
        <f t="shared" si="49"/>
        <v>54.351516723632798</v>
      </c>
      <c r="Z72" s="66">
        <f t="shared" si="49"/>
        <v>50.930057525634801</v>
      </c>
      <c r="AA72" s="66">
        <f t="shared" si="49"/>
        <v>52.739337921142599</v>
      </c>
      <c r="AB72" s="66">
        <f t="shared" si="49"/>
        <v>49.823286056518597</v>
      </c>
      <c r="AC72" s="66">
        <f t="shared" si="49"/>
        <v>49.615800857543903</v>
      </c>
      <c r="AD72" s="66">
        <f t="shared" si="49"/>
        <v>48.142194747924798</v>
      </c>
      <c r="AE72" s="66">
        <f t="shared" si="49"/>
        <v>44.456922531127901</v>
      </c>
      <c r="AF72" s="66">
        <f t="shared" si="49"/>
        <v>50.2433185577393</v>
      </c>
      <c r="AG72" s="66">
        <f t="shared" si="49"/>
        <v>49.757097244262702</v>
      </c>
      <c r="AH72" s="93">
        <f t="shared" si="49"/>
        <v>49.085624694824197</v>
      </c>
      <c r="AI72" s="94">
        <f t="shared" si="50"/>
        <v>-13.414375305175803</v>
      </c>
      <c r="AJ72" s="68"/>
      <c r="AK72" s="51" t="s">
        <v>120</v>
      </c>
      <c r="AL72" s="52">
        <v>33</v>
      </c>
      <c r="AM72" s="52">
        <v>24.100000381469702</v>
      </c>
      <c r="AN72" s="52">
        <v>24.600000381469702</v>
      </c>
      <c r="AO72" s="52">
        <v>23.5</v>
      </c>
      <c r="AP72" s="52">
        <v>15.078734874725299</v>
      </c>
      <c r="AQ72" s="52">
        <v>30.003339767456101</v>
      </c>
      <c r="AR72" s="52">
        <v>24.728069305419901</v>
      </c>
      <c r="AS72" s="52">
        <v>32.315279960632303</v>
      </c>
      <c r="AT72" s="52">
        <v>24.112978935241699</v>
      </c>
      <c r="AU72" s="52">
        <v>31.034202575683601</v>
      </c>
      <c r="AV72" s="52">
        <v>31.037096023559599</v>
      </c>
      <c r="AW72" s="52">
        <v>35.462593078613303</v>
      </c>
      <c r="AX72" s="52">
        <v>37.307468414306598</v>
      </c>
      <c r="AY72" s="52">
        <v>30.347080230712901</v>
      </c>
      <c r="AZ72" s="52">
        <v>34.781045913696303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46.899999618530302</v>
      </c>
      <c r="U73" s="69">
        <f t="shared" si="49"/>
        <v>60.5</v>
      </c>
      <c r="V73" s="69">
        <f t="shared" si="49"/>
        <v>48.899999618530302</v>
      </c>
      <c r="W73" s="69">
        <f t="shared" si="49"/>
        <v>61.200000762939503</v>
      </c>
      <c r="X73" s="69">
        <f t="shared" si="49"/>
        <v>62.253101348877003</v>
      </c>
      <c r="Y73" s="69">
        <f t="shared" si="49"/>
        <v>59.8128051757813</v>
      </c>
      <c r="Z73" s="69">
        <f t="shared" si="49"/>
        <v>52.821611404418903</v>
      </c>
      <c r="AA73" s="69">
        <f t="shared" si="49"/>
        <v>49.439506530761697</v>
      </c>
      <c r="AB73" s="69">
        <f t="shared" si="49"/>
        <v>51.152599334716797</v>
      </c>
      <c r="AC73" s="69">
        <f t="shared" si="49"/>
        <v>48.494899749755902</v>
      </c>
      <c r="AD73" s="69">
        <f t="shared" si="49"/>
        <v>48.4502849578857</v>
      </c>
      <c r="AE73" s="69">
        <f t="shared" si="49"/>
        <v>47.1245822906494</v>
      </c>
      <c r="AF73" s="69">
        <f t="shared" si="49"/>
        <v>43.592878341674798</v>
      </c>
      <c r="AG73" s="69">
        <f t="shared" si="49"/>
        <v>49.2138061523438</v>
      </c>
      <c r="AH73" s="91">
        <f t="shared" si="49"/>
        <v>48.524839401245103</v>
      </c>
      <c r="AI73" s="92">
        <f t="shared" si="50"/>
        <v>1.6248397827148011</v>
      </c>
      <c r="AJ73" s="68"/>
      <c r="AK73" s="51" t="s">
        <v>121</v>
      </c>
      <c r="AL73" s="52">
        <v>15.2000002861023</v>
      </c>
      <c r="AM73" s="52">
        <v>33.5</v>
      </c>
      <c r="AN73" s="52">
        <v>24.400000572204601</v>
      </c>
      <c r="AO73" s="52">
        <v>22</v>
      </c>
      <c r="AP73" s="52">
        <v>22.9103183746338</v>
      </c>
      <c r="AQ73" s="52">
        <v>14.8488092422485</v>
      </c>
      <c r="AR73" s="52">
        <v>29.111400604248001</v>
      </c>
      <c r="AS73" s="52">
        <v>23.994143486022899</v>
      </c>
      <c r="AT73" s="52">
        <v>31.355300903320298</v>
      </c>
      <c r="AU73" s="52">
        <v>23.476516723632798</v>
      </c>
      <c r="AV73" s="52">
        <v>30.11887550354</v>
      </c>
      <c r="AW73" s="52">
        <v>30.1686658859253</v>
      </c>
      <c r="AX73" s="52">
        <v>34.456438064575202</v>
      </c>
      <c r="AY73" s="52">
        <v>36.112071037292502</v>
      </c>
      <c r="AZ73" s="52">
        <v>29.491589546203599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54.5</v>
      </c>
      <c r="U74" s="66">
        <f t="shared" si="49"/>
        <v>46</v>
      </c>
      <c r="V74" s="66">
        <f t="shared" si="49"/>
        <v>56.199998855590799</v>
      </c>
      <c r="W74" s="66">
        <f t="shared" si="49"/>
        <v>50.899999618530302</v>
      </c>
      <c r="X74" s="66">
        <f t="shared" si="49"/>
        <v>59.796295166015597</v>
      </c>
      <c r="Y74" s="66">
        <f t="shared" si="49"/>
        <v>60.696983337402301</v>
      </c>
      <c r="Z74" s="66">
        <f t="shared" si="49"/>
        <v>58.115234375</v>
      </c>
      <c r="AA74" s="66">
        <f t="shared" si="49"/>
        <v>51.580806732177699</v>
      </c>
      <c r="AB74" s="66">
        <f t="shared" si="49"/>
        <v>48.238513946533203</v>
      </c>
      <c r="AC74" s="66">
        <f t="shared" si="49"/>
        <v>49.883758544921903</v>
      </c>
      <c r="AD74" s="66">
        <f t="shared" si="49"/>
        <v>47.445114135742202</v>
      </c>
      <c r="AE74" s="66">
        <f t="shared" si="49"/>
        <v>47.531232833862298</v>
      </c>
      <c r="AF74" s="66">
        <f t="shared" si="49"/>
        <v>46.319202423095703</v>
      </c>
      <c r="AG74" s="66">
        <f t="shared" si="49"/>
        <v>42.928956985473597</v>
      </c>
      <c r="AH74" s="93">
        <f t="shared" si="49"/>
        <v>48.394748687744098</v>
      </c>
      <c r="AI74" s="94">
        <f t="shared" si="50"/>
        <v>-6.105251312255902</v>
      </c>
      <c r="AJ74" s="68"/>
      <c r="AK74" s="51" t="s">
        <v>122</v>
      </c>
      <c r="AL74" s="52">
        <v>22.899999618530298</v>
      </c>
      <c r="AM74" s="52">
        <v>14.2000002861023</v>
      </c>
      <c r="AN74" s="52">
        <v>29.200000762939499</v>
      </c>
      <c r="AO74" s="52">
        <v>22.200000762939499</v>
      </c>
      <c r="AP74" s="52">
        <v>21.433183670043899</v>
      </c>
      <c r="AQ74" s="52">
        <v>22.211060523986799</v>
      </c>
      <c r="AR74" s="52">
        <v>14.5052161216736</v>
      </c>
      <c r="AS74" s="52">
        <v>28.134822845458999</v>
      </c>
      <c r="AT74" s="52">
        <v>23.160389900207502</v>
      </c>
      <c r="AU74" s="52">
        <v>30.291479110717798</v>
      </c>
      <c r="AV74" s="52">
        <v>22.753691673278801</v>
      </c>
      <c r="AW74" s="52">
        <v>29.110575675964402</v>
      </c>
      <c r="AX74" s="52">
        <v>29.193418502807599</v>
      </c>
      <c r="AY74" s="52">
        <v>33.365238189697301</v>
      </c>
      <c r="AZ74" s="52">
        <v>34.863469123840297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64.300001144409194</v>
      </c>
      <c r="U75" s="69">
        <f t="shared" si="49"/>
        <v>52.5</v>
      </c>
      <c r="V75" s="69">
        <f t="shared" si="49"/>
        <v>47.799999237060497</v>
      </c>
      <c r="W75" s="69">
        <f t="shared" si="49"/>
        <v>56.299999237060497</v>
      </c>
      <c r="X75" s="69">
        <f t="shared" si="49"/>
        <v>50.083559036254897</v>
      </c>
      <c r="Y75" s="69">
        <f t="shared" si="49"/>
        <v>58.8202800750732</v>
      </c>
      <c r="Z75" s="69">
        <f t="shared" si="49"/>
        <v>59.613042831420898</v>
      </c>
      <c r="AA75" s="69">
        <f t="shared" si="49"/>
        <v>56.919925689697301</v>
      </c>
      <c r="AB75" s="69">
        <f t="shared" si="49"/>
        <v>50.781129837036097</v>
      </c>
      <c r="AC75" s="69">
        <f t="shared" si="49"/>
        <v>47.481540679931598</v>
      </c>
      <c r="AD75" s="69">
        <f t="shared" si="49"/>
        <v>49.070634841918903</v>
      </c>
      <c r="AE75" s="69">
        <f t="shared" si="49"/>
        <v>46.815660476684599</v>
      </c>
      <c r="AF75" s="69">
        <f t="shared" si="49"/>
        <v>47.002592086791999</v>
      </c>
      <c r="AG75" s="69">
        <f t="shared" si="49"/>
        <v>45.881299972534201</v>
      </c>
      <c r="AH75" s="91">
        <f t="shared" si="49"/>
        <v>42.616334915161097</v>
      </c>
      <c r="AI75" s="92">
        <f t="shared" si="50"/>
        <v>-21.683666229248097</v>
      </c>
      <c r="AJ75" s="68"/>
      <c r="AK75" s="51" t="s">
        <v>123</v>
      </c>
      <c r="AL75" s="52">
        <v>21.899999618530298</v>
      </c>
      <c r="AM75" s="52">
        <v>22.899999618530298</v>
      </c>
      <c r="AN75" s="52">
        <v>14</v>
      </c>
      <c r="AO75" s="52">
        <v>27.200000762939499</v>
      </c>
      <c r="AP75" s="52">
        <v>21.552432060241699</v>
      </c>
      <c r="AQ75" s="52">
        <v>20.886278152465799</v>
      </c>
      <c r="AR75" s="52">
        <v>21.537535667419402</v>
      </c>
      <c r="AS75" s="52">
        <v>14.1689052581787</v>
      </c>
      <c r="AT75" s="52">
        <v>27.204444885253899</v>
      </c>
      <c r="AU75" s="52">
        <v>22.377985000610401</v>
      </c>
      <c r="AV75" s="52">
        <v>29.2753601074219</v>
      </c>
      <c r="AW75" s="52">
        <v>22.074360847473098</v>
      </c>
      <c r="AX75" s="52">
        <v>28.158065795898398</v>
      </c>
      <c r="AY75" s="52">
        <v>28.273761749267599</v>
      </c>
      <c r="AZ75" s="52">
        <v>32.336654663085902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50</v>
      </c>
      <c r="U76" s="66">
        <f t="shared" si="49"/>
        <v>62</v>
      </c>
      <c r="V76" s="66">
        <f t="shared" si="49"/>
        <v>53.5</v>
      </c>
      <c r="W76" s="66">
        <f t="shared" si="49"/>
        <v>46.899999618530302</v>
      </c>
      <c r="X76" s="66">
        <f t="shared" si="49"/>
        <v>55.607601165771499</v>
      </c>
      <c r="Y76" s="66">
        <f t="shared" si="49"/>
        <v>49.496942520141602</v>
      </c>
      <c r="Z76" s="66">
        <f t="shared" si="49"/>
        <v>58.065820693969698</v>
      </c>
      <c r="AA76" s="66">
        <f t="shared" si="49"/>
        <v>58.756458282470703</v>
      </c>
      <c r="AB76" s="66">
        <f t="shared" si="49"/>
        <v>55.996709823608398</v>
      </c>
      <c r="AC76" s="66">
        <f t="shared" si="49"/>
        <v>50.208379745483398</v>
      </c>
      <c r="AD76" s="66">
        <f t="shared" si="49"/>
        <v>46.959905624389599</v>
      </c>
      <c r="AE76" s="66">
        <f t="shared" si="49"/>
        <v>48.494384765625</v>
      </c>
      <c r="AF76" s="66">
        <f t="shared" si="49"/>
        <v>46.398170471191399</v>
      </c>
      <c r="AG76" s="66">
        <f t="shared" si="49"/>
        <v>46.668006896972699</v>
      </c>
      <c r="AH76" s="93">
        <f t="shared" si="49"/>
        <v>45.621477127075202</v>
      </c>
      <c r="AI76" s="94">
        <f t="shared" si="50"/>
        <v>-4.3785228729247976</v>
      </c>
      <c r="AJ76" s="68"/>
      <c r="AK76" s="51" t="s">
        <v>124</v>
      </c>
      <c r="AL76" s="52">
        <v>19.400000572204601</v>
      </c>
      <c r="AM76" s="52">
        <v>21.899999618530298</v>
      </c>
      <c r="AN76" s="52">
        <v>22.899999618530298</v>
      </c>
      <c r="AO76" s="52">
        <v>12.2000002861023</v>
      </c>
      <c r="AP76" s="52">
        <v>26.410972595214801</v>
      </c>
      <c r="AQ76" s="52">
        <v>20.915586471557599</v>
      </c>
      <c r="AR76" s="52">
        <v>20.358584403991699</v>
      </c>
      <c r="AS76" s="52">
        <v>20.8957214355469</v>
      </c>
      <c r="AT76" s="52">
        <v>13.8584265708923</v>
      </c>
      <c r="AU76" s="52">
        <v>26.280746459960898</v>
      </c>
      <c r="AV76" s="52">
        <v>21.663277626037601</v>
      </c>
      <c r="AW76" s="52">
        <v>28.306085586547901</v>
      </c>
      <c r="AX76" s="52">
        <v>21.403267860412601</v>
      </c>
      <c r="AY76" s="52">
        <v>27.253472328186</v>
      </c>
      <c r="AZ76" s="52">
        <v>27.414838790893601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46.199998855590799</v>
      </c>
      <c r="U77" s="71">
        <f t="shared" si="49"/>
        <v>51.400001525878899</v>
      </c>
      <c r="V77" s="71">
        <f t="shared" si="49"/>
        <v>63.5</v>
      </c>
      <c r="W77" s="71">
        <f t="shared" si="49"/>
        <v>51.600000381469698</v>
      </c>
      <c r="X77" s="71">
        <f t="shared" si="49"/>
        <v>46.657588958740199</v>
      </c>
      <c r="Y77" s="71">
        <f t="shared" si="49"/>
        <v>54.965534210205099</v>
      </c>
      <c r="Z77" s="71">
        <f t="shared" si="49"/>
        <v>48.9880180358887</v>
      </c>
      <c r="AA77" s="71">
        <f t="shared" si="49"/>
        <v>57.355577468872099</v>
      </c>
      <c r="AB77" s="71">
        <f t="shared" si="49"/>
        <v>57.962692260742202</v>
      </c>
      <c r="AC77" s="71">
        <f t="shared" si="49"/>
        <v>55.169824600219698</v>
      </c>
      <c r="AD77" s="71">
        <f t="shared" si="49"/>
        <v>49.706863403320298</v>
      </c>
      <c r="AE77" s="71">
        <f t="shared" si="49"/>
        <v>46.528177261352504</v>
      </c>
      <c r="AF77" s="71">
        <f t="shared" si="49"/>
        <v>48.0068550109863</v>
      </c>
      <c r="AG77" s="71">
        <f t="shared" si="49"/>
        <v>46.0526313781738</v>
      </c>
      <c r="AH77" s="72">
        <f t="shared" si="49"/>
        <v>46.388792037963903</v>
      </c>
      <c r="AI77" s="95">
        <f t="shared" si="50"/>
        <v>0.18879318237310372</v>
      </c>
      <c r="AJ77" s="68"/>
      <c r="AK77" s="51" t="s">
        <v>125</v>
      </c>
      <c r="AL77" s="52">
        <v>19.899999618530298</v>
      </c>
      <c r="AM77" s="52">
        <v>18.699999809265101</v>
      </c>
      <c r="AN77" s="52">
        <v>18.699999809265101</v>
      </c>
      <c r="AO77" s="52">
        <v>21.099999427795399</v>
      </c>
      <c r="AP77" s="52">
        <v>12.0261745452881</v>
      </c>
      <c r="AQ77" s="52">
        <v>25.5355386734009</v>
      </c>
      <c r="AR77" s="52">
        <v>20.218436241149899</v>
      </c>
      <c r="AS77" s="52">
        <v>19.754246711731</v>
      </c>
      <c r="AT77" s="52">
        <v>20.209317207336401</v>
      </c>
      <c r="AU77" s="52">
        <v>13.514363765716601</v>
      </c>
      <c r="AV77" s="52">
        <v>25.300895690918001</v>
      </c>
      <c r="AW77" s="52">
        <v>20.916283607482899</v>
      </c>
      <c r="AX77" s="52">
        <v>27.2838296890259</v>
      </c>
      <c r="AY77" s="52">
        <v>20.6878471374512</v>
      </c>
      <c r="AZ77" s="52">
        <v>26.2934007644653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569.69999885559082</v>
      </c>
      <c r="U78" s="69">
        <f t="shared" ref="U78:AI78" si="52">SUM(U68:U77)</f>
        <v>575.10000038146961</v>
      </c>
      <c r="V78" s="69">
        <f t="shared" si="52"/>
        <v>580.19999694824219</v>
      </c>
      <c r="W78" s="69">
        <f t="shared" si="52"/>
        <v>560.20000076293945</v>
      </c>
      <c r="X78" s="69">
        <f t="shared" si="52"/>
        <v>551.68722152709972</v>
      </c>
      <c r="Y78" s="69">
        <f t="shared" si="52"/>
        <v>547.20075988769531</v>
      </c>
      <c r="Z78" s="69">
        <f t="shared" si="52"/>
        <v>532.98161506652821</v>
      </c>
      <c r="AA78" s="69">
        <f t="shared" si="52"/>
        <v>520.93536758422874</v>
      </c>
      <c r="AB78" s="69">
        <f t="shared" si="52"/>
        <v>508.10402679443354</v>
      </c>
      <c r="AC78" s="69">
        <f t="shared" si="52"/>
        <v>496.20281791687</v>
      </c>
      <c r="AD78" s="69">
        <f t="shared" si="52"/>
        <v>486.10299873352028</v>
      </c>
      <c r="AE78" s="69">
        <f t="shared" si="52"/>
        <v>483.78250122070295</v>
      </c>
      <c r="AF78" s="69">
        <f t="shared" si="52"/>
        <v>487.6934928894043</v>
      </c>
      <c r="AG78" s="69">
        <f t="shared" si="52"/>
        <v>485.57217788696289</v>
      </c>
      <c r="AH78" s="69">
        <f t="shared" si="52"/>
        <v>486.68043327331537</v>
      </c>
      <c r="AI78" s="69">
        <f t="shared" si="52"/>
        <v>-83.019565582275476</v>
      </c>
      <c r="AJ78" s="76"/>
      <c r="AK78" s="51" t="s">
        <v>126</v>
      </c>
      <c r="AL78" s="52">
        <v>8.4999997615814191</v>
      </c>
      <c r="AM78" s="52">
        <v>18.699999809265101</v>
      </c>
      <c r="AN78" s="52">
        <v>18.199999809265101</v>
      </c>
      <c r="AO78" s="52">
        <v>16.699999809265101</v>
      </c>
      <c r="AP78" s="52">
        <v>20.2098531723022</v>
      </c>
      <c r="AQ78" s="52">
        <v>11.711631774902299</v>
      </c>
      <c r="AR78" s="52">
        <v>24.4712781906128</v>
      </c>
      <c r="AS78" s="52">
        <v>19.3676357269287</v>
      </c>
      <c r="AT78" s="52">
        <v>18.981328964233398</v>
      </c>
      <c r="AU78" s="52">
        <v>19.3797607421875</v>
      </c>
      <c r="AV78" s="52">
        <v>13.0448126792908</v>
      </c>
      <c r="AW78" s="52">
        <v>24.173023223876999</v>
      </c>
      <c r="AX78" s="52">
        <v>20.027873992919901</v>
      </c>
      <c r="AY78" s="52">
        <v>26.110720634460399</v>
      </c>
      <c r="AZ78" s="52">
        <v>19.8319444656372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45.199998855590799</v>
      </c>
      <c r="U79" s="88">
        <f t="shared" ref="U79:AH88" si="53">AM54</f>
        <v>46.199998855590799</v>
      </c>
      <c r="V79" s="88">
        <f t="shared" si="53"/>
        <v>52.600000381469698</v>
      </c>
      <c r="W79" s="88">
        <f t="shared" si="53"/>
        <v>63.800001144409201</v>
      </c>
      <c r="X79" s="88">
        <f t="shared" si="53"/>
        <v>51.176408767700202</v>
      </c>
      <c r="Y79" s="88">
        <f t="shared" si="53"/>
        <v>46.4536037445068</v>
      </c>
      <c r="Z79" s="88">
        <f t="shared" si="53"/>
        <v>54.386148452758803</v>
      </c>
      <c r="AA79" s="88">
        <f t="shared" si="53"/>
        <v>48.556196212768597</v>
      </c>
      <c r="AB79" s="88">
        <f t="shared" si="53"/>
        <v>56.7132759094238</v>
      </c>
      <c r="AC79" s="88">
        <f t="shared" si="53"/>
        <v>57.243192672729499</v>
      </c>
      <c r="AD79" s="88">
        <f t="shared" si="53"/>
        <v>54.4440021514893</v>
      </c>
      <c r="AE79" s="88">
        <f t="shared" si="53"/>
        <v>49.279951095581097</v>
      </c>
      <c r="AF79" s="88">
        <f t="shared" si="53"/>
        <v>46.182704925537102</v>
      </c>
      <c r="AG79" s="88">
        <f t="shared" si="53"/>
        <v>47.6107273101807</v>
      </c>
      <c r="AH79" s="89">
        <f t="shared" si="53"/>
        <v>45.779739379882798</v>
      </c>
      <c r="AI79" s="90">
        <f t="shared" ref="AI79:AI88" si="54">AH79-T79</f>
        <v>0.57974052429199929</v>
      </c>
      <c r="AJ79" s="68"/>
      <c r="AK79" s="51" t="s">
        <v>127</v>
      </c>
      <c r="AL79" s="52">
        <v>16.5</v>
      </c>
      <c r="AM79" s="52">
        <v>6.49999976158142</v>
      </c>
      <c r="AN79" s="52">
        <v>17.5</v>
      </c>
      <c r="AO79" s="52">
        <v>15.5</v>
      </c>
      <c r="AP79" s="52">
        <v>15.993521213531499</v>
      </c>
      <c r="AQ79" s="52">
        <v>19.3375101089478</v>
      </c>
      <c r="AR79" s="52">
        <v>11.351510047912599</v>
      </c>
      <c r="AS79" s="52">
        <v>23.416719436645501</v>
      </c>
      <c r="AT79" s="52">
        <v>18.5380668640137</v>
      </c>
      <c r="AU79" s="52">
        <v>18.211680412292498</v>
      </c>
      <c r="AV79" s="52">
        <v>18.564790725708001</v>
      </c>
      <c r="AW79" s="52">
        <v>12.5545434951782</v>
      </c>
      <c r="AX79" s="52">
        <v>23.1024332046509</v>
      </c>
      <c r="AY79" s="52">
        <v>19.164309501647899</v>
      </c>
      <c r="AZ79" s="52">
        <v>24.988462448120099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50.700000762939503</v>
      </c>
      <c r="U80" s="69">
        <f t="shared" si="53"/>
        <v>45.5</v>
      </c>
      <c r="V80" s="69">
        <f t="shared" si="53"/>
        <v>46.199998855590799</v>
      </c>
      <c r="W80" s="69">
        <f t="shared" si="53"/>
        <v>52.400001525878899</v>
      </c>
      <c r="X80" s="69">
        <f t="shared" si="53"/>
        <v>62.703855514526403</v>
      </c>
      <c r="Y80" s="69">
        <f t="shared" si="53"/>
        <v>50.807258605957003</v>
      </c>
      <c r="Z80" s="69">
        <f t="shared" si="53"/>
        <v>46.2741374969482</v>
      </c>
      <c r="AA80" s="69">
        <f t="shared" si="53"/>
        <v>53.822967529296903</v>
      </c>
      <c r="AB80" s="69">
        <f t="shared" si="53"/>
        <v>48.172142028808601</v>
      </c>
      <c r="AC80" s="69">
        <f t="shared" si="53"/>
        <v>56.1408176422119</v>
      </c>
      <c r="AD80" s="69">
        <f t="shared" si="53"/>
        <v>56.551609039306598</v>
      </c>
      <c r="AE80" s="69">
        <f t="shared" si="53"/>
        <v>53.792160034179702</v>
      </c>
      <c r="AF80" s="69">
        <f t="shared" si="53"/>
        <v>48.893444061279297</v>
      </c>
      <c r="AG80" s="69">
        <f t="shared" si="53"/>
        <v>45.901666641235401</v>
      </c>
      <c r="AH80" s="91">
        <f t="shared" si="53"/>
        <v>47.271492004394503</v>
      </c>
      <c r="AI80" s="92">
        <f t="shared" si="54"/>
        <v>-3.428508758545</v>
      </c>
      <c r="AJ80" s="68"/>
      <c r="AK80" s="51" t="s">
        <v>128</v>
      </c>
      <c r="AL80" s="52">
        <v>20</v>
      </c>
      <c r="AM80" s="52">
        <v>15.800000190734901</v>
      </c>
      <c r="AN80" s="52">
        <v>5.2999999523162797</v>
      </c>
      <c r="AO80" s="52">
        <v>13.9000000953674</v>
      </c>
      <c r="AP80" s="52">
        <v>14.8021545410156</v>
      </c>
      <c r="AQ80" s="52">
        <v>15.3084034919739</v>
      </c>
      <c r="AR80" s="52">
        <v>18.503649711608901</v>
      </c>
      <c r="AS80" s="52">
        <v>10.989233970642101</v>
      </c>
      <c r="AT80" s="52">
        <v>22.4424390792847</v>
      </c>
      <c r="AU80" s="52">
        <v>17.748411178588899</v>
      </c>
      <c r="AV80" s="52">
        <v>17.481858253479</v>
      </c>
      <c r="AW80" s="52">
        <v>17.789599895477298</v>
      </c>
      <c r="AX80" s="52">
        <v>12.065021514892599</v>
      </c>
      <c r="AY80" s="52">
        <v>22.0883903503418</v>
      </c>
      <c r="AZ80" s="52">
        <v>18.340779304504402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57.900001525878899</v>
      </c>
      <c r="U81" s="66">
        <f t="shared" si="53"/>
        <v>50.700000762939503</v>
      </c>
      <c r="V81" s="66">
        <f t="shared" si="53"/>
        <v>44.5</v>
      </c>
      <c r="W81" s="66">
        <f t="shared" si="53"/>
        <v>44.399999618530302</v>
      </c>
      <c r="X81" s="66">
        <f t="shared" si="53"/>
        <v>51.700834274291999</v>
      </c>
      <c r="Y81" s="66">
        <f t="shared" si="53"/>
        <v>61.666023254394503</v>
      </c>
      <c r="Z81" s="66">
        <f t="shared" si="53"/>
        <v>50.434436798095703</v>
      </c>
      <c r="AA81" s="66">
        <f t="shared" si="53"/>
        <v>46.050804138183601</v>
      </c>
      <c r="AB81" s="66">
        <f t="shared" si="53"/>
        <v>53.2603759765625</v>
      </c>
      <c r="AC81" s="66">
        <f t="shared" si="53"/>
        <v>47.775459289550803</v>
      </c>
      <c r="AD81" s="66">
        <f t="shared" si="53"/>
        <v>55.564516067504897</v>
      </c>
      <c r="AE81" s="66">
        <f t="shared" si="53"/>
        <v>55.873601913452099</v>
      </c>
      <c r="AF81" s="66">
        <f t="shared" si="53"/>
        <v>53.157985687255902</v>
      </c>
      <c r="AG81" s="66">
        <f t="shared" si="53"/>
        <v>48.491697311401403</v>
      </c>
      <c r="AH81" s="93">
        <f t="shared" si="53"/>
        <v>45.601793289184599</v>
      </c>
      <c r="AI81" s="94">
        <f t="shared" si="54"/>
        <v>-12.2982082366943</v>
      </c>
      <c r="AJ81" s="68"/>
      <c r="AK81" s="51" t="s">
        <v>129</v>
      </c>
      <c r="AL81" s="52">
        <v>12.7000002861023</v>
      </c>
      <c r="AM81" s="52">
        <v>20</v>
      </c>
      <c r="AN81" s="52">
        <v>14.5999999046326</v>
      </c>
      <c r="AO81" s="52">
        <v>4.7999999523162797</v>
      </c>
      <c r="AP81" s="52">
        <v>13.3271241188049</v>
      </c>
      <c r="AQ81" s="52">
        <v>14.1947569847107</v>
      </c>
      <c r="AR81" s="52">
        <v>14.709620475769</v>
      </c>
      <c r="AS81" s="52">
        <v>17.770583152771</v>
      </c>
      <c r="AT81" s="52">
        <v>10.6941432952881</v>
      </c>
      <c r="AU81" s="52">
        <v>21.614300727844199</v>
      </c>
      <c r="AV81" s="52">
        <v>17.070060729980501</v>
      </c>
      <c r="AW81" s="52">
        <v>16.8621006011963</v>
      </c>
      <c r="AX81" s="52">
        <v>17.1219916343689</v>
      </c>
      <c r="AY81" s="52">
        <v>11.650473117828399</v>
      </c>
      <c r="AZ81" s="52">
        <v>21.199924468994102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32.800000190734899</v>
      </c>
      <c r="U82" s="69">
        <f t="shared" si="53"/>
        <v>56.700000762939503</v>
      </c>
      <c r="V82" s="69">
        <f t="shared" si="53"/>
        <v>50</v>
      </c>
      <c r="W82" s="69">
        <f t="shared" si="53"/>
        <v>44</v>
      </c>
      <c r="X82" s="69">
        <f t="shared" si="53"/>
        <v>44.174962997436502</v>
      </c>
      <c r="Y82" s="69">
        <f t="shared" si="53"/>
        <v>51.022027969360401</v>
      </c>
      <c r="Z82" s="69">
        <f t="shared" si="53"/>
        <v>60.677955627441399</v>
      </c>
      <c r="AA82" s="69">
        <f t="shared" si="53"/>
        <v>50.037811279296903</v>
      </c>
      <c r="AB82" s="69">
        <f t="shared" si="53"/>
        <v>45.7891845703125</v>
      </c>
      <c r="AC82" s="69">
        <f t="shared" si="53"/>
        <v>52.684122085571303</v>
      </c>
      <c r="AD82" s="69">
        <f t="shared" si="53"/>
        <v>47.347906112670898</v>
      </c>
      <c r="AE82" s="69">
        <f t="shared" si="53"/>
        <v>54.980466842651403</v>
      </c>
      <c r="AF82" s="69">
        <f t="shared" si="53"/>
        <v>55.190139770507798</v>
      </c>
      <c r="AG82" s="69">
        <f t="shared" si="53"/>
        <v>52.524671554565401</v>
      </c>
      <c r="AH82" s="91">
        <f t="shared" si="53"/>
        <v>48.063426971435497</v>
      </c>
      <c r="AI82" s="92">
        <f t="shared" si="54"/>
        <v>15.263426780700598</v>
      </c>
      <c r="AJ82" s="68"/>
      <c r="AK82" s="51" t="s">
        <v>130</v>
      </c>
      <c r="AL82" s="52">
        <v>7.8000001907348597</v>
      </c>
      <c r="AM82" s="52">
        <v>12.2000002861023</v>
      </c>
      <c r="AN82" s="52">
        <v>19.4000000953674</v>
      </c>
      <c r="AO82" s="52">
        <v>14.5999999046326</v>
      </c>
      <c r="AP82" s="52">
        <v>4.6955533027648899</v>
      </c>
      <c r="AQ82" s="52">
        <v>12.710411071777299</v>
      </c>
      <c r="AR82" s="52">
        <v>13.538344860076901</v>
      </c>
      <c r="AS82" s="52">
        <v>14.0635690689087</v>
      </c>
      <c r="AT82" s="52">
        <v>16.979169845581101</v>
      </c>
      <c r="AU82" s="52">
        <v>10.372068405151399</v>
      </c>
      <c r="AV82" s="52">
        <v>20.718696117401102</v>
      </c>
      <c r="AW82" s="52">
        <v>16.341383457183799</v>
      </c>
      <c r="AX82" s="52">
        <v>16.181389808654799</v>
      </c>
      <c r="AY82" s="52">
        <v>16.399939537048301</v>
      </c>
      <c r="AZ82" s="52">
        <v>11.200041770935099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41.100000381469698</v>
      </c>
      <c r="U83" s="66">
        <f t="shared" si="53"/>
        <v>33.5</v>
      </c>
      <c r="V83" s="66">
        <f t="shared" si="53"/>
        <v>56.000001907348597</v>
      </c>
      <c r="W83" s="66">
        <f t="shared" si="53"/>
        <v>50</v>
      </c>
      <c r="X83" s="66">
        <f t="shared" si="53"/>
        <v>43.627155303955099</v>
      </c>
      <c r="Y83" s="66">
        <f t="shared" si="53"/>
        <v>43.902673721313498</v>
      </c>
      <c r="Z83" s="66">
        <f t="shared" si="53"/>
        <v>50.318590164184599</v>
      </c>
      <c r="AA83" s="66">
        <f t="shared" si="53"/>
        <v>59.692380905151403</v>
      </c>
      <c r="AB83" s="66">
        <f t="shared" si="53"/>
        <v>49.573894500732401</v>
      </c>
      <c r="AC83" s="66">
        <f t="shared" si="53"/>
        <v>45.473115921020501</v>
      </c>
      <c r="AD83" s="66">
        <f t="shared" si="53"/>
        <v>52.075901031494098</v>
      </c>
      <c r="AE83" s="66">
        <f t="shared" si="53"/>
        <v>46.883382797241197</v>
      </c>
      <c r="AF83" s="66">
        <f t="shared" si="53"/>
        <v>54.3524494171143</v>
      </c>
      <c r="AG83" s="66">
        <f t="shared" si="53"/>
        <v>54.489969253540004</v>
      </c>
      <c r="AH83" s="93">
        <f t="shared" si="53"/>
        <v>51.869140625</v>
      </c>
      <c r="AI83" s="94">
        <f t="shared" si="54"/>
        <v>10.769140243530302</v>
      </c>
      <c r="AJ83" s="68"/>
      <c r="AK83" s="51" t="s">
        <v>131</v>
      </c>
      <c r="AL83" s="52">
        <v>14.5</v>
      </c>
      <c r="AM83" s="52">
        <v>7.4000000953674299</v>
      </c>
      <c r="AN83" s="52">
        <v>10.5</v>
      </c>
      <c r="AO83" s="52">
        <v>18.5999999046326</v>
      </c>
      <c r="AP83" s="52">
        <v>13.705258846283</v>
      </c>
      <c r="AQ83" s="52">
        <v>4.5869204998016402</v>
      </c>
      <c r="AR83" s="52">
        <v>12.095019340515099</v>
      </c>
      <c r="AS83" s="52">
        <v>12.8844647407532</v>
      </c>
      <c r="AT83" s="52">
        <v>13.4156355857849</v>
      </c>
      <c r="AU83" s="52">
        <v>16.190287590026902</v>
      </c>
      <c r="AV83" s="52">
        <v>10.039600372314499</v>
      </c>
      <c r="AW83" s="52">
        <v>19.812837600708001</v>
      </c>
      <c r="AX83" s="52">
        <v>15.608790397644</v>
      </c>
      <c r="AY83" s="52">
        <v>15.4994869232178</v>
      </c>
      <c r="AZ83" s="52">
        <v>15.680154800415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38.199999809265101</v>
      </c>
      <c r="U84" s="69">
        <f t="shared" si="53"/>
        <v>41.100000381469698</v>
      </c>
      <c r="V84" s="69">
        <f t="shared" si="53"/>
        <v>33.300000190734899</v>
      </c>
      <c r="W84" s="69">
        <f t="shared" si="53"/>
        <v>52.399999618530302</v>
      </c>
      <c r="X84" s="69">
        <f t="shared" si="53"/>
        <v>49.4163112640381</v>
      </c>
      <c r="Y84" s="69">
        <f t="shared" si="53"/>
        <v>43.229747772216797</v>
      </c>
      <c r="Z84" s="69">
        <f t="shared" si="53"/>
        <v>43.604503631591797</v>
      </c>
      <c r="AA84" s="69">
        <f t="shared" si="53"/>
        <v>49.598018646240199</v>
      </c>
      <c r="AB84" s="69">
        <f t="shared" si="53"/>
        <v>58.711280822753899</v>
      </c>
      <c r="AC84" s="69">
        <f t="shared" si="53"/>
        <v>49.0708198547363</v>
      </c>
      <c r="AD84" s="69">
        <f t="shared" si="53"/>
        <v>45.123960494995103</v>
      </c>
      <c r="AE84" s="69">
        <f t="shared" si="53"/>
        <v>51.443588256835902</v>
      </c>
      <c r="AF84" s="69">
        <f t="shared" si="53"/>
        <v>46.4004611968994</v>
      </c>
      <c r="AG84" s="69">
        <f t="shared" si="53"/>
        <v>53.695606231689503</v>
      </c>
      <c r="AH84" s="91">
        <f t="shared" si="53"/>
        <v>53.779676437377901</v>
      </c>
      <c r="AI84" s="92">
        <f t="shared" si="54"/>
        <v>15.5796766281128</v>
      </c>
      <c r="AJ84" s="68"/>
      <c r="AK84" s="51" t="s">
        <v>132</v>
      </c>
      <c r="AL84" s="52">
        <v>11.2000000476837</v>
      </c>
      <c r="AM84" s="52">
        <v>11.300000190734901</v>
      </c>
      <c r="AN84" s="52">
        <v>7.9000000953674299</v>
      </c>
      <c r="AO84" s="52">
        <v>9.5999999046325701</v>
      </c>
      <c r="AP84" s="52">
        <v>17.247877120971701</v>
      </c>
      <c r="AQ84" s="52">
        <v>12.820528984069799</v>
      </c>
      <c r="AR84" s="52">
        <v>4.4544627666473398</v>
      </c>
      <c r="AS84" s="52">
        <v>11.468673229217501</v>
      </c>
      <c r="AT84" s="52">
        <v>12.223601818084701</v>
      </c>
      <c r="AU84" s="52">
        <v>12.769450664520299</v>
      </c>
      <c r="AV84" s="52">
        <v>15.3984775543213</v>
      </c>
      <c r="AW84" s="52">
        <v>9.67877197265625</v>
      </c>
      <c r="AX84" s="52">
        <v>18.8624315261841</v>
      </c>
      <c r="AY84" s="52">
        <v>14.8689727783203</v>
      </c>
      <c r="AZ84" s="52">
        <v>14.7974910736084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45.399999618530302</v>
      </c>
      <c r="U85" s="66">
        <f t="shared" si="53"/>
        <v>38.100000381469698</v>
      </c>
      <c r="V85" s="66">
        <f t="shared" si="53"/>
        <v>41.100000381469698</v>
      </c>
      <c r="W85" s="66">
        <f t="shared" si="53"/>
        <v>30.100000381469702</v>
      </c>
      <c r="X85" s="66">
        <f t="shared" si="53"/>
        <v>51.548252105712898</v>
      </c>
      <c r="Y85" s="66">
        <f t="shared" si="53"/>
        <v>48.739252090454102</v>
      </c>
      <c r="Z85" s="66">
        <f t="shared" si="53"/>
        <v>42.749383926391602</v>
      </c>
      <c r="AA85" s="66">
        <f t="shared" si="53"/>
        <v>43.187690734863303</v>
      </c>
      <c r="AB85" s="66">
        <f t="shared" si="53"/>
        <v>48.766416549682603</v>
      </c>
      <c r="AC85" s="66">
        <f t="shared" si="53"/>
        <v>57.645338058471701</v>
      </c>
      <c r="AD85" s="66">
        <f t="shared" si="53"/>
        <v>48.457910537719698</v>
      </c>
      <c r="AE85" s="66">
        <f t="shared" si="53"/>
        <v>44.667842864990199</v>
      </c>
      <c r="AF85" s="66">
        <f t="shared" si="53"/>
        <v>50.7301120758057</v>
      </c>
      <c r="AG85" s="66">
        <f t="shared" si="53"/>
        <v>45.828088760375998</v>
      </c>
      <c r="AH85" s="93">
        <f t="shared" si="53"/>
        <v>52.926591873168903</v>
      </c>
      <c r="AI85" s="94">
        <f t="shared" si="54"/>
        <v>7.5265922546386008</v>
      </c>
      <c r="AJ85" s="68"/>
      <c r="AK85" s="51" t="s">
        <v>133</v>
      </c>
      <c r="AL85" s="52">
        <v>12.300000190734901</v>
      </c>
      <c r="AM85" s="52">
        <v>12.3999996185303</v>
      </c>
      <c r="AN85" s="52">
        <v>11.5999999046326</v>
      </c>
      <c r="AO85" s="52">
        <v>7.5</v>
      </c>
      <c r="AP85" s="52">
        <v>9.0403146743774396</v>
      </c>
      <c r="AQ85" s="52">
        <v>16.0230102539063</v>
      </c>
      <c r="AR85" s="52">
        <v>12.0032196044922</v>
      </c>
      <c r="AS85" s="52">
        <v>4.3215706348419198</v>
      </c>
      <c r="AT85" s="52">
        <v>10.862577438354499</v>
      </c>
      <c r="AU85" s="52">
        <v>11.5803036689758</v>
      </c>
      <c r="AV85" s="52">
        <v>12.1289472579956</v>
      </c>
      <c r="AW85" s="52">
        <v>14.6183738708496</v>
      </c>
      <c r="AX85" s="52">
        <v>9.3106818199157697</v>
      </c>
      <c r="AY85" s="52">
        <v>17.940848350524899</v>
      </c>
      <c r="AZ85" s="52">
        <v>14.143257141113301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44.599998474121101</v>
      </c>
      <c r="U86" s="69">
        <f t="shared" si="53"/>
        <v>45.399999618530302</v>
      </c>
      <c r="V86" s="69">
        <f t="shared" si="53"/>
        <v>36.100000381469698</v>
      </c>
      <c r="W86" s="69">
        <f t="shared" si="53"/>
        <v>44.300001144409201</v>
      </c>
      <c r="X86" s="69">
        <f t="shared" si="53"/>
        <v>30.031531333923301</v>
      </c>
      <c r="Y86" s="69">
        <f t="shared" si="53"/>
        <v>50.705825805664098</v>
      </c>
      <c r="Z86" s="69">
        <f t="shared" si="53"/>
        <v>48.071380615234403</v>
      </c>
      <c r="AA86" s="69">
        <f t="shared" si="53"/>
        <v>42.247900009155302</v>
      </c>
      <c r="AB86" s="69">
        <f t="shared" si="53"/>
        <v>42.739461898803697</v>
      </c>
      <c r="AC86" s="69">
        <f t="shared" si="53"/>
        <v>47.9490642547607</v>
      </c>
      <c r="AD86" s="69">
        <f t="shared" si="53"/>
        <v>56.6014308929443</v>
      </c>
      <c r="AE86" s="69">
        <f t="shared" si="53"/>
        <v>47.839555740356403</v>
      </c>
      <c r="AF86" s="69">
        <f t="shared" si="53"/>
        <v>44.188024520874002</v>
      </c>
      <c r="AG86" s="69">
        <f t="shared" si="53"/>
        <v>50.022945404052699</v>
      </c>
      <c r="AH86" s="91">
        <f t="shared" si="53"/>
        <v>45.252061843872099</v>
      </c>
      <c r="AI86" s="92">
        <f t="shared" si="54"/>
        <v>0.65206336975099788</v>
      </c>
      <c r="AJ86" s="68"/>
      <c r="AK86" s="51" t="s">
        <v>134</v>
      </c>
      <c r="AL86" s="52">
        <v>6.6000001430511501</v>
      </c>
      <c r="AM86" s="52">
        <v>11.0999999046326</v>
      </c>
      <c r="AN86" s="52">
        <v>11.8999996185303</v>
      </c>
      <c r="AO86" s="52">
        <v>10.800000190734901</v>
      </c>
      <c r="AP86" s="52">
        <v>7.0146276950836199</v>
      </c>
      <c r="AQ86" s="52">
        <v>8.4565675258636492</v>
      </c>
      <c r="AR86" s="52">
        <v>14.7862224578857</v>
      </c>
      <c r="AS86" s="52">
        <v>11.167500019073501</v>
      </c>
      <c r="AT86" s="52">
        <v>4.1609264612197903</v>
      </c>
      <c r="AU86" s="52">
        <v>10.2293772697449</v>
      </c>
      <c r="AV86" s="52">
        <v>10.9042463302612</v>
      </c>
      <c r="AW86" s="52">
        <v>11.4536991119385</v>
      </c>
      <c r="AX86" s="52">
        <v>13.7958521842957</v>
      </c>
      <c r="AY86" s="52">
        <v>8.9094686508178693</v>
      </c>
      <c r="AZ86" s="52">
        <v>16.974342346191399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33.699998855590799</v>
      </c>
      <c r="U87" s="66">
        <f t="shared" si="53"/>
        <v>45.599998474121101</v>
      </c>
      <c r="V87" s="66">
        <f t="shared" si="53"/>
        <v>47.899999618530302</v>
      </c>
      <c r="W87" s="66">
        <f t="shared" si="53"/>
        <v>36.400000572204597</v>
      </c>
      <c r="X87" s="66">
        <f t="shared" si="53"/>
        <v>43.613861083984403</v>
      </c>
      <c r="Y87" s="66">
        <f t="shared" si="53"/>
        <v>29.8926229476929</v>
      </c>
      <c r="Z87" s="66">
        <f t="shared" si="53"/>
        <v>49.908039093017599</v>
      </c>
      <c r="AA87" s="66">
        <f t="shared" si="53"/>
        <v>47.410398483276403</v>
      </c>
      <c r="AB87" s="66">
        <f t="shared" si="53"/>
        <v>41.7378025054932</v>
      </c>
      <c r="AC87" s="66">
        <f t="shared" si="53"/>
        <v>42.284093856811502</v>
      </c>
      <c r="AD87" s="66">
        <f t="shared" si="53"/>
        <v>47.170690536499002</v>
      </c>
      <c r="AE87" s="66">
        <f t="shared" si="53"/>
        <v>55.5995578765869</v>
      </c>
      <c r="AF87" s="66">
        <f t="shared" si="53"/>
        <v>47.237749099731403</v>
      </c>
      <c r="AG87" s="66">
        <f t="shared" si="53"/>
        <v>43.701925277709996</v>
      </c>
      <c r="AH87" s="93">
        <f t="shared" si="53"/>
        <v>49.321123123168903</v>
      </c>
      <c r="AI87" s="94">
        <f t="shared" si="54"/>
        <v>15.621124267578104</v>
      </c>
      <c r="AJ87" s="68"/>
      <c r="AK87" s="51" t="s">
        <v>135</v>
      </c>
      <c r="AL87" s="52">
        <v>5.7000000476837203</v>
      </c>
      <c r="AM87" s="52">
        <v>6.6000001430511501</v>
      </c>
      <c r="AN87" s="52">
        <v>11.0999999046326</v>
      </c>
      <c r="AO87" s="52">
        <v>11.199999809265099</v>
      </c>
      <c r="AP87" s="52">
        <v>9.9024214744567907</v>
      </c>
      <c r="AQ87" s="52">
        <v>6.5271158218383798</v>
      </c>
      <c r="AR87" s="52">
        <v>7.8569881916046098</v>
      </c>
      <c r="AS87" s="52">
        <v>13.5449290275574</v>
      </c>
      <c r="AT87" s="52">
        <v>10.3334636688232</v>
      </c>
      <c r="AU87" s="52">
        <v>3.9929548501968402</v>
      </c>
      <c r="AV87" s="52">
        <v>9.5799732208252006</v>
      </c>
      <c r="AW87" s="52">
        <v>10.2080755233765</v>
      </c>
      <c r="AX87" s="52">
        <v>10.7493195533752</v>
      </c>
      <c r="AY87" s="52">
        <v>12.9464330673218</v>
      </c>
      <c r="AZ87" s="52">
        <v>8.4863131046295202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36.800001144409201</v>
      </c>
      <c r="U88" s="71">
        <f t="shared" si="53"/>
        <v>31.600000381469702</v>
      </c>
      <c r="V88" s="71">
        <f t="shared" si="53"/>
        <v>42.599998474121101</v>
      </c>
      <c r="W88" s="71">
        <f t="shared" si="53"/>
        <v>46.899999618530302</v>
      </c>
      <c r="X88" s="71">
        <f t="shared" si="53"/>
        <v>36.046715736389203</v>
      </c>
      <c r="Y88" s="71">
        <f t="shared" si="53"/>
        <v>42.946075439453097</v>
      </c>
      <c r="Z88" s="71">
        <f t="shared" si="53"/>
        <v>29.6806192398071</v>
      </c>
      <c r="AA88" s="71">
        <f t="shared" si="53"/>
        <v>49.163238525390597</v>
      </c>
      <c r="AB88" s="71">
        <f t="shared" si="53"/>
        <v>46.770298004150398</v>
      </c>
      <c r="AC88" s="71">
        <f t="shared" si="53"/>
        <v>41.2214260101318</v>
      </c>
      <c r="AD88" s="71">
        <f t="shared" si="53"/>
        <v>41.835786819458001</v>
      </c>
      <c r="AE88" s="71">
        <f t="shared" si="53"/>
        <v>46.4734916687012</v>
      </c>
      <c r="AF88" s="71">
        <f t="shared" si="53"/>
        <v>54.642438888549798</v>
      </c>
      <c r="AG88" s="71">
        <f t="shared" si="53"/>
        <v>46.661865234375</v>
      </c>
      <c r="AH88" s="72">
        <f t="shared" si="53"/>
        <v>43.2247829437256</v>
      </c>
      <c r="AI88" s="95">
        <f t="shared" si="54"/>
        <v>6.4247817993163991</v>
      </c>
      <c r="AJ88" s="68"/>
      <c r="AK88" s="51" t="s">
        <v>136</v>
      </c>
      <c r="AL88" s="52">
        <v>6.4000000953674299</v>
      </c>
      <c r="AM88" s="52">
        <v>4.5</v>
      </c>
      <c r="AN88" s="52">
        <v>5.6000001430511501</v>
      </c>
      <c r="AO88" s="52">
        <v>9.3999998569488508</v>
      </c>
      <c r="AP88" s="52">
        <v>10.000416994094801</v>
      </c>
      <c r="AQ88" s="52">
        <v>8.9368875026702899</v>
      </c>
      <c r="AR88" s="52">
        <v>5.9629998207092303</v>
      </c>
      <c r="AS88" s="52">
        <v>7.1826763153076199</v>
      </c>
      <c r="AT88" s="52">
        <v>12.1810984611511</v>
      </c>
      <c r="AU88" s="52">
        <v>9.39622259140015</v>
      </c>
      <c r="AV88" s="52">
        <v>3.7593340873718302</v>
      </c>
      <c r="AW88" s="52">
        <v>8.8440694808959996</v>
      </c>
      <c r="AX88" s="52">
        <v>9.4226517677307093</v>
      </c>
      <c r="AY88" s="52">
        <v>9.954833984375</v>
      </c>
      <c r="AZ88" s="52">
        <v>12.000267028808601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426.39999961853027</v>
      </c>
      <c r="U89" s="69">
        <f t="shared" ref="U89:AI89" si="56">SUM(U79:U88)</f>
        <v>434.39999961853027</v>
      </c>
      <c r="V89" s="69">
        <f t="shared" si="56"/>
        <v>450.30000019073475</v>
      </c>
      <c r="W89" s="69">
        <f t="shared" si="56"/>
        <v>464.70000362396252</v>
      </c>
      <c r="X89" s="69">
        <f t="shared" si="56"/>
        <v>464.03988838195806</v>
      </c>
      <c r="Y89" s="69">
        <f t="shared" si="56"/>
        <v>469.3651113510133</v>
      </c>
      <c r="Z89" s="69">
        <f t="shared" si="56"/>
        <v>476.10519504547119</v>
      </c>
      <c r="AA89" s="69">
        <f t="shared" si="56"/>
        <v>489.76740646362316</v>
      </c>
      <c r="AB89" s="69">
        <f t="shared" si="56"/>
        <v>492.23413276672363</v>
      </c>
      <c r="AC89" s="69">
        <f t="shared" si="56"/>
        <v>497.48744964599598</v>
      </c>
      <c r="AD89" s="69">
        <f t="shared" si="56"/>
        <v>505.17371368408186</v>
      </c>
      <c r="AE89" s="69">
        <f t="shared" si="56"/>
        <v>506.83359909057606</v>
      </c>
      <c r="AF89" s="69">
        <f t="shared" si="56"/>
        <v>500.9755096435548</v>
      </c>
      <c r="AG89" s="69">
        <f t="shared" si="56"/>
        <v>488.92916297912609</v>
      </c>
      <c r="AH89" s="69">
        <f t="shared" si="56"/>
        <v>483.08982849121077</v>
      </c>
      <c r="AI89" s="69">
        <f t="shared" si="56"/>
        <v>56.689828872680501</v>
      </c>
      <c r="AJ89" s="76"/>
      <c r="AK89" s="51" t="s">
        <v>137</v>
      </c>
      <c r="AL89" s="52">
        <v>6.2000000476837203</v>
      </c>
      <c r="AM89" s="52">
        <v>6.4000000953674299</v>
      </c>
      <c r="AN89" s="52">
        <v>4.3000000715255702</v>
      </c>
      <c r="AO89" s="52">
        <v>4.7999999523162797</v>
      </c>
      <c r="AP89" s="52">
        <v>8.2865567207336408</v>
      </c>
      <c r="AQ89" s="52">
        <v>8.7401809692382795</v>
      </c>
      <c r="AR89" s="52">
        <v>7.9017667770385698</v>
      </c>
      <c r="AS89" s="52">
        <v>5.31420993804932</v>
      </c>
      <c r="AT89" s="52">
        <v>6.4401369094848597</v>
      </c>
      <c r="AU89" s="52">
        <v>10.711028575897201</v>
      </c>
      <c r="AV89" s="52">
        <v>8.3557898998260498</v>
      </c>
      <c r="AW89" s="52">
        <v>3.4505655765533398</v>
      </c>
      <c r="AX89" s="52">
        <v>8.0072503089904803</v>
      </c>
      <c r="AY89" s="52">
        <v>8.5456628799438494</v>
      </c>
      <c r="AZ89" s="52">
        <v>9.0641038417816198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30.099999427795399</v>
      </c>
      <c r="U90" s="88">
        <f t="shared" ref="U90:AH99" si="57">AM64</f>
        <v>38.600000381469698</v>
      </c>
      <c r="V90" s="88">
        <f t="shared" si="57"/>
        <v>35.399999618530302</v>
      </c>
      <c r="W90" s="88">
        <f t="shared" si="57"/>
        <v>41.899999618530302</v>
      </c>
      <c r="X90" s="88">
        <f t="shared" si="57"/>
        <v>46.064439773559599</v>
      </c>
      <c r="Y90" s="88">
        <f t="shared" si="57"/>
        <v>35.628749847412102</v>
      </c>
      <c r="Z90" s="88">
        <f t="shared" si="57"/>
        <v>42.232896804809599</v>
      </c>
      <c r="AA90" s="88">
        <f t="shared" si="57"/>
        <v>29.376982688903801</v>
      </c>
      <c r="AB90" s="88">
        <f t="shared" si="57"/>
        <v>48.3753757476807</v>
      </c>
      <c r="AC90" s="88">
        <f t="shared" si="57"/>
        <v>46.074413299560497</v>
      </c>
      <c r="AD90" s="88">
        <f t="shared" si="57"/>
        <v>40.646263122558601</v>
      </c>
      <c r="AE90" s="88">
        <f t="shared" si="57"/>
        <v>41.331737518310497</v>
      </c>
      <c r="AF90" s="88">
        <f t="shared" si="57"/>
        <v>45.7385158538818</v>
      </c>
      <c r="AG90" s="88">
        <f t="shared" si="57"/>
        <v>53.638881683349602</v>
      </c>
      <c r="AH90" s="89">
        <f t="shared" si="57"/>
        <v>46.037900924682603</v>
      </c>
      <c r="AI90" s="90">
        <f t="shared" ref="AI90:AI99" si="58">AH90-T90</f>
        <v>15.937901496887203</v>
      </c>
      <c r="AJ90" s="68"/>
      <c r="AK90" s="51" t="s">
        <v>138</v>
      </c>
      <c r="AL90" s="52">
        <v>5.40000000596046</v>
      </c>
      <c r="AM90" s="52">
        <v>5.2000000476837203</v>
      </c>
      <c r="AN90" s="52">
        <v>4.4000000953674299</v>
      </c>
      <c r="AO90" s="52">
        <v>2.3000000715255702</v>
      </c>
      <c r="AP90" s="52">
        <v>4.1180981397628802</v>
      </c>
      <c r="AQ90" s="52">
        <v>7.1610763072967503</v>
      </c>
      <c r="AR90" s="52">
        <v>7.49395799636841</v>
      </c>
      <c r="AS90" s="52">
        <v>6.8585984706878698</v>
      </c>
      <c r="AT90" s="52">
        <v>4.6436340808868399</v>
      </c>
      <c r="AU90" s="52">
        <v>5.6865513324737504</v>
      </c>
      <c r="AV90" s="52">
        <v>9.2551164627075195</v>
      </c>
      <c r="AW90" s="52">
        <v>7.2898101806640598</v>
      </c>
      <c r="AX90" s="52">
        <v>3.0946584939956701</v>
      </c>
      <c r="AY90" s="52">
        <v>7.1349258422851598</v>
      </c>
      <c r="AZ90" s="52">
        <v>7.6334633827209499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36.499999046325698</v>
      </c>
      <c r="U91" s="69">
        <f t="shared" si="57"/>
        <v>28.899999618530298</v>
      </c>
      <c r="V91" s="69">
        <f t="shared" si="57"/>
        <v>38</v>
      </c>
      <c r="W91" s="69">
        <f t="shared" si="57"/>
        <v>35.800001144409201</v>
      </c>
      <c r="X91" s="69">
        <f t="shared" si="57"/>
        <v>41.301832199096701</v>
      </c>
      <c r="Y91" s="69">
        <f t="shared" si="57"/>
        <v>45.1216144561768</v>
      </c>
      <c r="Z91" s="69">
        <f t="shared" si="57"/>
        <v>35.136010169982903</v>
      </c>
      <c r="AA91" s="69">
        <f t="shared" si="57"/>
        <v>41.435890197753899</v>
      </c>
      <c r="AB91" s="69">
        <f t="shared" si="57"/>
        <v>29.0173740386963</v>
      </c>
      <c r="AC91" s="69">
        <f t="shared" si="57"/>
        <v>47.492336273193402</v>
      </c>
      <c r="AD91" s="69">
        <f t="shared" si="57"/>
        <v>45.291965484619098</v>
      </c>
      <c r="AE91" s="69">
        <f t="shared" si="57"/>
        <v>39.997123718261697</v>
      </c>
      <c r="AF91" s="69">
        <f t="shared" si="57"/>
        <v>40.739721298217802</v>
      </c>
      <c r="AG91" s="69">
        <f t="shared" si="57"/>
        <v>44.899993896484403</v>
      </c>
      <c r="AH91" s="91">
        <f t="shared" si="57"/>
        <v>52.549587249755902</v>
      </c>
      <c r="AI91" s="92">
        <f t="shared" si="58"/>
        <v>16.049588203430204</v>
      </c>
      <c r="AJ91" s="68"/>
      <c r="AK91" s="51" t="s">
        <v>139</v>
      </c>
      <c r="AL91" s="52">
        <v>3.20000000298023</v>
      </c>
      <c r="AM91" s="52">
        <v>5.40000000596046</v>
      </c>
      <c r="AN91" s="52">
        <v>4.7999999523162797</v>
      </c>
      <c r="AO91" s="52">
        <v>4.5999999046325701</v>
      </c>
      <c r="AP91" s="52">
        <v>2.08935230970383</v>
      </c>
      <c r="AQ91" s="52">
        <v>3.5384836196899401</v>
      </c>
      <c r="AR91" s="52">
        <v>6.14125680923462</v>
      </c>
      <c r="AS91" s="52">
        <v>6.4088420867919904</v>
      </c>
      <c r="AT91" s="52">
        <v>5.9322392940521196</v>
      </c>
      <c r="AU91" s="52">
        <v>4.0653129816055298</v>
      </c>
      <c r="AV91" s="52">
        <v>5.0165712833404497</v>
      </c>
      <c r="AW91" s="52">
        <v>7.9824237823486301</v>
      </c>
      <c r="AX91" s="52">
        <v>6.3542215824127197</v>
      </c>
      <c r="AY91" s="52">
        <v>2.7948807477951099</v>
      </c>
      <c r="AZ91" s="52">
        <v>6.3472325801849401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29.200000762939499</v>
      </c>
      <c r="U92" s="66">
        <f t="shared" si="57"/>
        <v>35.799999237060497</v>
      </c>
      <c r="V92" s="66">
        <f t="shared" si="57"/>
        <v>28.100000381469702</v>
      </c>
      <c r="W92" s="66">
        <f t="shared" si="57"/>
        <v>35.600000381469698</v>
      </c>
      <c r="X92" s="66">
        <f t="shared" si="57"/>
        <v>35.226900100708001</v>
      </c>
      <c r="Y92" s="66">
        <f t="shared" si="57"/>
        <v>40.5739650726318</v>
      </c>
      <c r="Z92" s="66">
        <f t="shared" si="57"/>
        <v>44.032606124877901</v>
      </c>
      <c r="AA92" s="66">
        <f t="shared" si="57"/>
        <v>34.526544570922901</v>
      </c>
      <c r="AB92" s="66">
        <f t="shared" si="57"/>
        <v>40.527051925659201</v>
      </c>
      <c r="AC92" s="66">
        <f t="shared" si="57"/>
        <v>28.572350502014199</v>
      </c>
      <c r="AD92" s="66">
        <f t="shared" si="57"/>
        <v>46.478126525878899</v>
      </c>
      <c r="AE92" s="66">
        <f t="shared" si="57"/>
        <v>44.384040832519503</v>
      </c>
      <c r="AF92" s="66">
        <f t="shared" si="57"/>
        <v>39.23095703125</v>
      </c>
      <c r="AG92" s="66">
        <f t="shared" si="57"/>
        <v>40.026494979858398</v>
      </c>
      <c r="AH92" s="93">
        <f t="shared" si="57"/>
        <v>43.926120758056598</v>
      </c>
      <c r="AI92" s="94">
        <f t="shared" si="58"/>
        <v>14.726119995117099</v>
      </c>
      <c r="AJ92" s="68"/>
      <c r="AK92" s="51" t="s">
        <v>140</v>
      </c>
      <c r="AL92" s="52">
        <v>6.0999999046325701</v>
      </c>
      <c r="AM92" s="52">
        <v>3.20000000298023</v>
      </c>
      <c r="AN92" s="52">
        <v>4.40000000596046</v>
      </c>
      <c r="AO92" s="52">
        <v>4.8000000715255702</v>
      </c>
      <c r="AP92" s="52">
        <v>3.97477775812149</v>
      </c>
      <c r="AQ92" s="52">
        <v>1.8656038045883201</v>
      </c>
      <c r="AR92" s="52">
        <v>3.00598037242889</v>
      </c>
      <c r="AS92" s="52">
        <v>5.1818962097168004</v>
      </c>
      <c r="AT92" s="52">
        <v>5.4113090038299596</v>
      </c>
      <c r="AU92" s="52">
        <v>5.0698771476745597</v>
      </c>
      <c r="AV92" s="52">
        <v>3.53118896484375</v>
      </c>
      <c r="AW92" s="52">
        <v>4.3775441646575901</v>
      </c>
      <c r="AX92" s="52">
        <v>6.8184003829956099</v>
      </c>
      <c r="AY92" s="52">
        <v>5.4852955341339102</v>
      </c>
      <c r="AZ92" s="52">
        <v>2.5069141387939502</v>
      </c>
    </row>
    <row r="93" spans="14:52" x14ac:dyDescent="0.25">
      <c r="S93" s="30" t="s">
        <v>115</v>
      </c>
      <c r="T93" s="69">
        <f t="shared" si="59"/>
        <v>29.699999809265101</v>
      </c>
      <c r="U93" s="69">
        <f t="shared" si="57"/>
        <v>27.900000572204601</v>
      </c>
      <c r="V93" s="69">
        <f t="shared" si="57"/>
        <v>35.299999237060497</v>
      </c>
      <c r="W93" s="69">
        <f t="shared" si="57"/>
        <v>26.399999618530298</v>
      </c>
      <c r="X93" s="69">
        <f t="shared" si="57"/>
        <v>34.839117050170898</v>
      </c>
      <c r="Y93" s="69">
        <f t="shared" si="57"/>
        <v>34.545940399169901</v>
      </c>
      <c r="Z93" s="69">
        <f t="shared" si="57"/>
        <v>39.732395172119098</v>
      </c>
      <c r="AA93" s="69">
        <f t="shared" si="57"/>
        <v>42.8424777984619</v>
      </c>
      <c r="AB93" s="69">
        <f t="shared" si="57"/>
        <v>33.817905426025398</v>
      </c>
      <c r="AC93" s="69">
        <f t="shared" si="57"/>
        <v>39.512027740478501</v>
      </c>
      <c r="AD93" s="69">
        <f t="shared" si="57"/>
        <v>28.0251560211182</v>
      </c>
      <c r="AE93" s="69">
        <f t="shared" si="57"/>
        <v>45.3617458343506</v>
      </c>
      <c r="AF93" s="69">
        <f t="shared" si="57"/>
        <v>43.3666801452637</v>
      </c>
      <c r="AG93" s="69">
        <f t="shared" si="57"/>
        <v>38.358312606811502</v>
      </c>
      <c r="AH93" s="91">
        <f t="shared" si="57"/>
        <v>39.207099914550803</v>
      </c>
      <c r="AI93" s="92">
        <f t="shared" si="58"/>
        <v>9.5071001052857014</v>
      </c>
      <c r="AJ93" s="68"/>
      <c r="AK93" s="51" t="s">
        <v>141</v>
      </c>
      <c r="AL93" s="52">
        <v>1.6000000238418599</v>
      </c>
      <c r="AM93" s="52">
        <v>4.8999999761581403</v>
      </c>
      <c r="AN93" s="52">
        <v>3.20000000298023</v>
      </c>
      <c r="AO93" s="52">
        <v>4.40000000596046</v>
      </c>
      <c r="AP93" s="52">
        <v>3.8491072654724099</v>
      </c>
      <c r="AQ93" s="52">
        <v>3.4044094085693399</v>
      </c>
      <c r="AR93" s="52">
        <v>1.64384233951569</v>
      </c>
      <c r="AS93" s="52">
        <v>2.5133261680603001</v>
      </c>
      <c r="AT93" s="52">
        <v>4.2997176647186297</v>
      </c>
      <c r="AU93" s="52">
        <v>4.4963985681533796</v>
      </c>
      <c r="AV93" s="52">
        <v>4.2685406208038303</v>
      </c>
      <c r="AW93" s="52">
        <v>3.0267845392227199</v>
      </c>
      <c r="AX93" s="52">
        <v>3.76466035842896</v>
      </c>
      <c r="AY93" s="52">
        <v>5.7435563802719098</v>
      </c>
      <c r="AZ93" s="52">
        <v>4.6713464260101301</v>
      </c>
    </row>
    <row r="94" spans="14:52" x14ac:dyDescent="0.25">
      <c r="S94" s="65" t="s">
        <v>116</v>
      </c>
      <c r="T94" s="66">
        <f t="shared" si="59"/>
        <v>16.5999999046326</v>
      </c>
      <c r="U94" s="66">
        <f t="shared" si="57"/>
        <v>29.700000762939499</v>
      </c>
      <c r="V94" s="66">
        <f t="shared" si="57"/>
        <v>26.5</v>
      </c>
      <c r="W94" s="66">
        <f t="shared" si="57"/>
        <v>35.5</v>
      </c>
      <c r="X94" s="66">
        <f t="shared" si="57"/>
        <v>25.953600883483901</v>
      </c>
      <c r="Y94" s="66">
        <f t="shared" si="57"/>
        <v>34.009504318237298</v>
      </c>
      <c r="Z94" s="66">
        <f t="shared" si="57"/>
        <v>33.779294967651403</v>
      </c>
      <c r="AA94" s="66">
        <f t="shared" si="57"/>
        <v>38.803184509277301</v>
      </c>
      <c r="AB94" s="66">
        <f t="shared" si="57"/>
        <v>41.611572265625</v>
      </c>
      <c r="AC94" s="66">
        <f t="shared" si="57"/>
        <v>33.031813621521003</v>
      </c>
      <c r="AD94" s="66">
        <f t="shared" si="57"/>
        <v>38.434535980224602</v>
      </c>
      <c r="AE94" s="66">
        <f t="shared" si="57"/>
        <v>27.392997741699201</v>
      </c>
      <c r="AF94" s="66">
        <f t="shared" si="57"/>
        <v>44.179712295532198</v>
      </c>
      <c r="AG94" s="66">
        <f t="shared" si="57"/>
        <v>42.279396057128899</v>
      </c>
      <c r="AH94" s="93">
        <f t="shared" si="57"/>
        <v>37.408748626708999</v>
      </c>
      <c r="AI94" s="94">
        <f t="shared" si="58"/>
        <v>20.808748722076398</v>
      </c>
      <c r="AJ94" s="68"/>
      <c r="AK94" s="51" t="s">
        <v>142</v>
      </c>
      <c r="AL94" s="52">
        <v>1.20000004768372</v>
      </c>
      <c r="AM94" s="52">
        <v>1.6000000238418599</v>
      </c>
      <c r="AN94" s="52">
        <v>4.1000000238418597</v>
      </c>
      <c r="AO94" s="52">
        <v>2</v>
      </c>
      <c r="AP94" s="52">
        <v>3.5236381888389601</v>
      </c>
      <c r="AQ94" s="52">
        <v>2.9313445091247599</v>
      </c>
      <c r="AR94" s="52">
        <v>2.7479422688484201</v>
      </c>
      <c r="AS94" s="52">
        <v>1.3743329048156701</v>
      </c>
      <c r="AT94" s="52">
        <v>1.9778590798378</v>
      </c>
      <c r="AU94" s="52">
        <v>3.3863611221313499</v>
      </c>
      <c r="AV94" s="52">
        <v>3.53519940376282</v>
      </c>
      <c r="AW94" s="52">
        <v>3.4123942852020299</v>
      </c>
      <c r="AX94" s="52">
        <v>2.44407719373703</v>
      </c>
      <c r="AY94" s="52">
        <v>3.0780409574508698</v>
      </c>
      <c r="AZ94" s="52">
        <v>4.5991975069046003</v>
      </c>
    </row>
    <row r="95" spans="14:52" x14ac:dyDescent="0.25">
      <c r="S95" s="30" t="s">
        <v>117</v>
      </c>
      <c r="T95" s="69">
        <f t="shared" si="59"/>
        <v>24</v>
      </c>
      <c r="U95" s="69">
        <f t="shared" si="57"/>
        <v>16.199999809265101</v>
      </c>
      <c r="V95" s="69">
        <f t="shared" si="57"/>
        <v>30.700000762939499</v>
      </c>
      <c r="W95" s="69">
        <f t="shared" si="57"/>
        <v>26.300000190734899</v>
      </c>
      <c r="X95" s="69">
        <f t="shared" si="57"/>
        <v>34.650963783264203</v>
      </c>
      <c r="Y95" s="69">
        <f t="shared" si="57"/>
        <v>25.506427764892599</v>
      </c>
      <c r="Z95" s="69">
        <f t="shared" si="57"/>
        <v>33.230634689331097</v>
      </c>
      <c r="AA95" s="69">
        <f t="shared" si="57"/>
        <v>33.054903030395501</v>
      </c>
      <c r="AB95" s="69">
        <f t="shared" si="57"/>
        <v>37.931480407714801</v>
      </c>
      <c r="AC95" s="69">
        <f t="shared" si="57"/>
        <v>40.473873138427699</v>
      </c>
      <c r="AD95" s="69">
        <f t="shared" si="57"/>
        <v>32.310972213745103</v>
      </c>
      <c r="AE95" s="69">
        <f t="shared" si="57"/>
        <v>37.444511413574197</v>
      </c>
      <c r="AF95" s="69">
        <f t="shared" si="57"/>
        <v>26.822995185852101</v>
      </c>
      <c r="AG95" s="69">
        <f t="shared" si="57"/>
        <v>43.078659057617202</v>
      </c>
      <c r="AH95" s="91">
        <f t="shared" si="57"/>
        <v>41.277126312255902</v>
      </c>
      <c r="AI95" s="92">
        <f t="shared" si="58"/>
        <v>17.277126312255902</v>
      </c>
      <c r="AJ95" s="68"/>
      <c r="AK95" s="51" t="s">
        <v>143</v>
      </c>
      <c r="AL95" s="52">
        <v>2</v>
      </c>
      <c r="AM95" s="52">
        <v>0.60000002384185802</v>
      </c>
      <c r="AN95" s="52">
        <v>1.6000000238418599</v>
      </c>
      <c r="AO95" s="52">
        <v>3.49999988079071</v>
      </c>
      <c r="AP95" s="52">
        <v>1.3370135426521299</v>
      </c>
      <c r="AQ95" s="52">
        <v>2.71153149008751</v>
      </c>
      <c r="AR95" s="52">
        <v>2.1913036704063402</v>
      </c>
      <c r="AS95" s="52">
        <v>2.1387709379196198</v>
      </c>
      <c r="AT95" s="52">
        <v>1.1270543932914701</v>
      </c>
      <c r="AU95" s="52">
        <v>1.5196823477745101</v>
      </c>
      <c r="AV95" s="52">
        <v>2.6106622219085698</v>
      </c>
      <c r="AW95" s="52">
        <v>2.70709544420242</v>
      </c>
      <c r="AX95" s="52">
        <v>2.6645190715789799</v>
      </c>
      <c r="AY95" s="52">
        <v>1.9147881269455</v>
      </c>
      <c r="AZ95" s="52">
        <v>2.4545226097106898</v>
      </c>
    </row>
    <row r="96" spans="14:52" x14ac:dyDescent="0.25">
      <c r="S96" s="65" t="s">
        <v>118</v>
      </c>
      <c r="T96" s="66">
        <f t="shared" si="59"/>
        <v>25.699999809265101</v>
      </c>
      <c r="U96" s="66">
        <f t="shared" si="57"/>
        <v>24.699999809265101</v>
      </c>
      <c r="V96" s="66">
        <f t="shared" si="57"/>
        <v>16.199999809265101</v>
      </c>
      <c r="W96" s="66">
        <f t="shared" si="57"/>
        <v>31.500000953674299</v>
      </c>
      <c r="X96" s="66">
        <f t="shared" si="57"/>
        <v>25.804402351379402</v>
      </c>
      <c r="Y96" s="66">
        <f t="shared" si="57"/>
        <v>33.888493537902797</v>
      </c>
      <c r="Z96" s="66">
        <f t="shared" si="57"/>
        <v>25.077964782714801</v>
      </c>
      <c r="AA96" s="66">
        <f t="shared" si="57"/>
        <v>32.5182847976685</v>
      </c>
      <c r="AB96" s="66">
        <f t="shared" si="57"/>
        <v>32.403779983520501</v>
      </c>
      <c r="AC96" s="66">
        <f t="shared" si="57"/>
        <v>37.130336761474602</v>
      </c>
      <c r="AD96" s="66">
        <f t="shared" si="57"/>
        <v>39.422582626342802</v>
      </c>
      <c r="AE96" s="66">
        <f t="shared" si="57"/>
        <v>31.6788635253906</v>
      </c>
      <c r="AF96" s="66">
        <f t="shared" si="57"/>
        <v>36.562709808349602</v>
      </c>
      <c r="AG96" s="66">
        <f t="shared" si="57"/>
        <v>26.3495531082153</v>
      </c>
      <c r="AH96" s="93">
        <f t="shared" si="57"/>
        <v>42.071928024291999</v>
      </c>
      <c r="AI96" s="94">
        <f t="shared" si="58"/>
        <v>16.371928215026898</v>
      </c>
      <c r="AJ96" s="68"/>
      <c r="AK96" s="51" t="s">
        <v>144</v>
      </c>
      <c r="AL96" s="52">
        <v>2.0000000596046399</v>
      </c>
      <c r="AM96" s="52">
        <v>1.6000000238418599</v>
      </c>
      <c r="AN96" s="52">
        <v>0.40000000596046398</v>
      </c>
      <c r="AO96" s="52">
        <v>0.20000000298023199</v>
      </c>
      <c r="AP96" s="52">
        <v>2.4817602038383502</v>
      </c>
      <c r="AQ96" s="52">
        <v>0.85147997736930803</v>
      </c>
      <c r="AR96" s="52">
        <v>2.0372537970542899</v>
      </c>
      <c r="AS96" s="52">
        <v>1.5891510844230701</v>
      </c>
      <c r="AT96" s="52">
        <v>1.62077140808105</v>
      </c>
      <c r="AU96" s="52">
        <v>0.88822922110557601</v>
      </c>
      <c r="AV96" s="52">
        <v>1.13056129217148</v>
      </c>
      <c r="AW96" s="52">
        <v>1.9636038541793801</v>
      </c>
      <c r="AX96" s="52">
        <v>2.0135009288787802</v>
      </c>
      <c r="AY96" s="52">
        <v>2.0324792265892002</v>
      </c>
      <c r="AZ96" s="52">
        <v>1.44954490661621</v>
      </c>
    </row>
    <row r="97" spans="19:52" x14ac:dyDescent="0.25">
      <c r="S97" s="30" t="s">
        <v>119</v>
      </c>
      <c r="T97" s="69">
        <f t="shared" si="59"/>
        <v>23.300000190734899</v>
      </c>
      <c r="U97" s="69">
        <f t="shared" si="57"/>
        <v>25.100000381469702</v>
      </c>
      <c r="V97" s="69">
        <f t="shared" si="57"/>
        <v>24.699999809265101</v>
      </c>
      <c r="W97" s="69">
        <f t="shared" si="57"/>
        <v>15.199999809265099</v>
      </c>
      <c r="X97" s="69">
        <f t="shared" si="57"/>
        <v>30.8204669952393</v>
      </c>
      <c r="Y97" s="69">
        <f t="shared" si="57"/>
        <v>25.343518257141099</v>
      </c>
      <c r="Z97" s="69">
        <f t="shared" si="57"/>
        <v>33.179046630859403</v>
      </c>
      <c r="AA97" s="69">
        <f t="shared" si="57"/>
        <v>24.669181823730501</v>
      </c>
      <c r="AB97" s="69">
        <f t="shared" si="57"/>
        <v>31.852514266967798</v>
      </c>
      <c r="AC97" s="69">
        <f t="shared" si="57"/>
        <v>31.8001403808594</v>
      </c>
      <c r="AD97" s="69">
        <f t="shared" si="57"/>
        <v>36.375736236572301</v>
      </c>
      <c r="AE97" s="69">
        <f t="shared" si="57"/>
        <v>38.443374633789098</v>
      </c>
      <c r="AF97" s="69">
        <f t="shared" si="57"/>
        <v>31.0940971374512</v>
      </c>
      <c r="AG97" s="69">
        <f t="shared" si="57"/>
        <v>35.751819610595703</v>
      </c>
      <c r="AH97" s="91">
        <f t="shared" si="57"/>
        <v>25.931949615478501</v>
      </c>
      <c r="AI97" s="92">
        <f t="shared" si="58"/>
        <v>2.6319494247436026</v>
      </c>
      <c r="AJ97" s="68"/>
      <c r="AK97" s="51" t="s">
        <v>145</v>
      </c>
      <c r="AL97" s="52">
        <v>0.80000001192092896</v>
      </c>
      <c r="AM97" s="52">
        <v>1.80000007152557</v>
      </c>
      <c r="AN97" s="52">
        <v>1.3999999761581401</v>
      </c>
      <c r="AO97" s="52">
        <v>0</v>
      </c>
      <c r="AP97" s="52">
        <v>0.25667361915111497</v>
      </c>
      <c r="AQ97" s="52">
        <v>1.72099816799164</v>
      </c>
      <c r="AR97" s="52">
        <v>0.53785102069377899</v>
      </c>
      <c r="AS97" s="52">
        <v>1.5327580571174599</v>
      </c>
      <c r="AT97" s="52">
        <v>1.14665710926056</v>
      </c>
      <c r="AU97" s="52">
        <v>1.2299937307834601</v>
      </c>
      <c r="AV97" s="52">
        <v>0.69867965579032898</v>
      </c>
      <c r="AW97" s="52">
        <v>0.84316766262054399</v>
      </c>
      <c r="AX97" s="52">
        <v>1.4730791449546801</v>
      </c>
      <c r="AY97" s="52">
        <v>1.4928264021873501</v>
      </c>
      <c r="AZ97" s="52">
        <v>1.5456115007400499</v>
      </c>
    </row>
    <row r="98" spans="19:52" x14ac:dyDescent="0.25">
      <c r="S98" s="65" t="s">
        <v>120</v>
      </c>
      <c r="T98" s="66">
        <f t="shared" si="59"/>
        <v>33</v>
      </c>
      <c r="U98" s="66">
        <f t="shared" si="57"/>
        <v>24.100000381469702</v>
      </c>
      <c r="V98" s="66">
        <f t="shared" si="57"/>
        <v>24.600000381469702</v>
      </c>
      <c r="W98" s="66">
        <f t="shared" si="57"/>
        <v>23.5</v>
      </c>
      <c r="X98" s="66">
        <f t="shared" si="57"/>
        <v>15.078734874725299</v>
      </c>
      <c r="Y98" s="66">
        <f t="shared" si="57"/>
        <v>30.003339767456101</v>
      </c>
      <c r="Z98" s="66">
        <f t="shared" si="57"/>
        <v>24.728069305419901</v>
      </c>
      <c r="AA98" s="66">
        <f t="shared" si="57"/>
        <v>32.315279960632303</v>
      </c>
      <c r="AB98" s="66">
        <f t="shared" si="57"/>
        <v>24.112978935241699</v>
      </c>
      <c r="AC98" s="66">
        <f t="shared" si="57"/>
        <v>31.034202575683601</v>
      </c>
      <c r="AD98" s="66">
        <f t="shared" si="57"/>
        <v>31.037096023559599</v>
      </c>
      <c r="AE98" s="66">
        <f t="shared" si="57"/>
        <v>35.462593078613303</v>
      </c>
      <c r="AF98" s="66">
        <f t="shared" si="57"/>
        <v>37.307468414306598</v>
      </c>
      <c r="AG98" s="66">
        <f t="shared" si="57"/>
        <v>30.347080230712901</v>
      </c>
      <c r="AH98" s="93">
        <f t="shared" si="57"/>
        <v>34.781045913696303</v>
      </c>
      <c r="AI98" s="94">
        <f t="shared" si="58"/>
        <v>1.7810459136963033</v>
      </c>
      <c r="AJ98" s="68"/>
      <c r="AK98" s="51" t="s">
        <v>146</v>
      </c>
      <c r="AL98" s="52">
        <v>0</v>
      </c>
      <c r="AM98" s="52">
        <v>0.60000002384185802</v>
      </c>
      <c r="AN98" s="52">
        <v>1.40000000596046</v>
      </c>
      <c r="AO98" s="52">
        <v>1.6000000238418599</v>
      </c>
      <c r="AP98" s="52">
        <v>9.7916854545474094E-2</v>
      </c>
      <c r="AQ98" s="52">
        <v>0.26806326955556897</v>
      </c>
      <c r="AR98" s="52">
        <v>1.13968634605408</v>
      </c>
      <c r="AS98" s="52">
        <v>0.30604408681392697</v>
      </c>
      <c r="AT98" s="52">
        <v>1.14176512509584</v>
      </c>
      <c r="AU98" s="52">
        <v>0.78755912184715304</v>
      </c>
      <c r="AV98" s="52">
        <v>0.91965845227241505</v>
      </c>
      <c r="AW98" s="52">
        <v>0.525989949703217</v>
      </c>
      <c r="AX98" s="52">
        <v>0.60782726109027896</v>
      </c>
      <c r="AY98" s="52">
        <v>1.06737419962883</v>
      </c>
      <c r="AZ98" s="52">
        <v>1.0667569935321799</v>
      </c>
    </row>
    <row r="99" spans="19:52" x14ac:dyDescent="0.25">
      <c r="S99" s="70" t="s">
        <v>121</v>
      </c>
      <c r="T99" s="71">
        <f t="shared" si="59"/>
        <v>15.2000002861023</v>
      </c>
      <c r="U99" s="71">
        <f t="shared" si="57"/>
        <v>33.5</v>
      </c>
      <c r="V99" s="71">
        <f t="shared" si="57"/>
        <v>24.400000572204601</v>
      </c>
      <c r="W99" s="71">
        <f t="shared" si="57"/>
        <v>22</v>
      </c>
      <c r="X99" s="71">
        <f t="shared" si="57"/>
        <v>22.9103183746338</v>
      </c>
      <c r="Y99" s="71">
        <f t="shared" si="57"/>
        <v>14.8488092422485</v>
      </c>
      <c r="Z99" s="71">
        <f t="shared" si="57"/>
        <v>29.111400604248001</v>
      </c>
      <c r="AA99" s="71">
        <f t="shared" si="57"/>
        <v>23.994143486022899</v>
      </c>
      <c r="AB99" s="71">
        <f t="shared" si="57"/>
        <v>31.355300903320298</v>
      </c>
      <c r="AC99" s="71">
        <f t="shared" si="57"/>
        <v>23.476516723632798</v>
      </c>
      <c r="AD99" s="71">
        <f t="shared" si="57"/>
        <v>30.11887550354</v>
      </c>
      <c r="AE99" s="71">
        <f t="shared" si="57"/>
        <v>30.1686658859253</v>
      </c>
      <c r="AF99" s="71">
        <f t="shared" si="57"/>
        <v>34.456438064575202</v>
      </c>
      <c r="AG99" s="71">
        <f t="shared" si="57"/>
        <v>36.112071037292502</v>
      </c>
      <c r="AH99" s="72">
        <f t="shared" si="57"/>
        <v>29.491589546203599</v>
      </c>
      <c r="AI99" s="95">
        <f t="shared" si="58"/>
        <v>14.291589260101299</v>
      </c>
      <c r="AJ99" s="68"/>
      <c r="AK99" s="51" t="s">
        <v>147</v>
      </c>
      <c r="AL99" s="52">
        <v>1</v>
      </c>
      <c r="AM99" s="52">
        <v>0</v>
      </c>
      <c r="AN99" s="52">
        <v>0.40000000596046398</v>
      </c>
      <c r="AO99" s="52">
        <v>1.20000000298023</v>
      </c>
      <c r="AP99" s="52">
        <v>1.09787167049944</v>
      </c>
      <c r="AQ99" s="52">
        <v>0.14020944386720699</v>
      </c>
      <c r="AR99" s="52">
        <v>0.257939703762531</v>
      </c>
      <c r="AS99" s="52">
        <v>0.79305090010166202</v>
      </c>
      <c r="AT99" s="52">
        <v>0.22911368310451499</v>
      </c>
      <c r="AU99" s="52">
        <v>0.83845668286085095</v>
      </c>
      <c r="AV99" s="52">
        <v>0.57491041719913505</v>
      </c>
      <c r="AW99" s="52">
        <v>0.68478582799434695</v>
      </c>
      <c r="AX99" s="52">
        <v>0.41245590150356298</v>
      </c>
      <c r="AY99" s="52">
        <v>0.45478949695825599</v>
      </c>
      <c r="AZ99" s="52">
        <v>0.79699081182479903</v>
      </c>
    </row>
    <row r="100" spans="19:52" x14ac:dyDescent="0.25">
      <c r="S100" s="3" t="s">
        <v>9</v>
      </c>
      <c r="T100" s="69">
        <f>SUM(T90:T99)</f>
        <v>263.2999992370606</v>
      </c>
      <c r="U100" s="69">
        <f t="shared" ref="U100:AI100" si="60">SUM(U90:U99)</f>
        <v>284.5000009536742</v>
      </c>
      <c r="V100" s="69">
        <f t="shared" si="60"/>
        <v>283.90000057220453</v>
      </c>
      <c r="W100" s="69">
        <f t="shared" si="60"/>
        <v>293.70000171661377</v>
      </c>
      <c r="X100" s="69">
        <f t="shared" si="60"/>
        <v>312.6507763862611</v>
      </c>
      <c r="Y100" s="69">
        <f t="shared" si="60"/>
        <v>319.47036266326899</v>
      </c>
      <c r="Z100" s="69">
        <f t="shared" si="60"/>
        <v>340.2403192520141</v>
      </c>
      <c r="AA100" s="69">
        <f t="shared" si="60"/>
        <v>333.53687286376953</v>
      </c>
      <c r="AB100" s="69">
        <f t="shared" si="60"/>
        <v>351.00533390045166</v>
      </c>
      <c r="AC100" s="69">
        <f t="shared" si="60"/>
        <v>358.5980110168457</v>
      </c>
      <c r="AD100" s="69">
        <f t="shared" si="60"/>
        <v>368.14130973815924</v>
      </c>
      <c r="AE100" s="69">
        <f t="shared" si="60"/>
        <v>371.66565418243397</v>
      </c>
      <c r="AF100" s="69">
        <f t="shared" si="60"/>
        <v>379.49929523468023</v>
      </c>
      <c r="AG100" s="69">
        <f t="shared" si="60"/>
        <v>390.84226226806635</v>
      </c>
      <c r="AH100" s="69">
        <f t="shared" si="60"/>
        <v>392.68309688568127</v>
      </c>
      <c r="AI100" s="69">
        <f t="shared" si="60"/>
        <v>129.38309764862061</v>
      </c>
      <c r="AJ100" s="76"/>
      <c r="AK100" s="51" t="s">
        <v>148</v>
      </c>
      <c r="AL100" s="52">
        <v>0.20000000298023199</v>
      </c>
      <c r="AM100" s="52">
        <v>1</v>
      </c>
      <c r="AN100" s="52">
        <v>0</v>
      </c>
      <c r="AO100" s="52">
        <v>0.40000000596046398</v>
      </c>
      <c r="AP100" s="52">
        <v>0.83212524652481101</v>
      </c>
      <c r="AQ100" s="52">
        <v>0.77359458431601502</v>
      </c>
      <c r="AR100" s="52">
        <v>0.149843394756317</v>
      </c>
      <c r="AS100" s="52">
        <v>0.23105796799063699</v>
      </c>
      <c r="AT100" s="52">
        <v>0.57181307673454296</v>
      </c>
      <c r="AU100" s="52">
        <v>0.184418000280857</v>
      </c>
      <c r="AV100" s="52">
        <v>0.62082735449075699</v>
      </c>
      <c r="AW100" s="52">
        <v>0.42973446846008301</v>
      </c>
      <c r="AX100" s="52">
        <v>0.51494768261909496</v>
      </c>
      <c r="AY100" s="52">
        <v>0.32807408273220101</v>
      </c>
      <c r="AZ100" s="52">
        <v>0.351976849138737</v>
      </c>
    </row>
    <row r="101" spans="19:52" x14ac:dyDescent="0.25">
      <c r="S101" s="77" t="s">
        <v>122</v>
      </c>
      <c r="T101" s="88">
        <f>AL74</f>
        <v>22.899999618530298</v>
      </c>
      <c r="U101" s="88">
        <f t="shared" ref="U101:AH110" si="61">AM74</f>
        <v>14.2000002861023</v>
      </c>
      <c r="V101" s="88">
        <f t="shared" si="61"/>
        <v>29.200000762939499</v>
      </c>
      <c r="W101" s="88">
        <f t="shared" si="61"/>
        <v>22.200000762939499</v>
      </c>
      <c r="X101" s="88">
        <f t="shared" si="61"/>
        <v>21.433183670043899</v>
      </c>
      <c r="Y101" s="88">
        <f t="shared" si="61"/>
        <v>22.211060523986799</v>
      </c>
      <c r="Z101" s="88">
        <f t="shared" si="61"/>
        <v>14.5052161216736</v>
      </c>
      <c r="AA101" s="88">
        <f t="shared" si="61"/>
        <v>28.134822845458999</v>
      </c>
      <c r="AB101" s="88">
        <f t="shared" si="61"/>
        <v>23.160389900207502</v>
      </c>
      <c r="AC101" s="88">
        <f t="shared" si="61"/>
        <v>30.291479110717798</v>
      </c>
      <c r="AD101" s="88">
        <f t="shared" si="61"/>
        <v>22.753691673278801</v>
      </c>
      <c r="AE101" s="88">
        <f t="shared" si="61"/>
        <v>29.110575675964402</v>
      </c>
      <c r="AF101" s="88">
        <f t="shared" si="61"/>
        <v>29.193418502807599</v>
      </c>
      <c r="AG101" s="88">
        <f t="shared" si="61"/>
        <v>33.365238189697301</v>
      </c>
      <c r="AH101" s="89">
        <f t="shared" si="61"/>
        <v>34.863469123840297</v>
      </c>
      <c r="AI101" s="90">
        <f t="shared" ref="AI101:AI110" si="62">AH101-T101</f>
        <v>11.963469505309998</v>
      </c>
      <c r="AJ101" s="68"/>
      <c r="AK101" s="51" t="s">
        <v>149</v>
      </c>
      <c r="AL101" s="52">
        <v>0.20000000298023199</v>
      </c>
      <c r="AM101" s="52">
        <v>0.20000000298023199</v>
      </c>
      <c r="AN101" s="52">
        <v>1</v>
      </c>
      <c r="AO101" s="52">
        <v>0</v>
      </c>
      <c r="AP101" s="52">
        <v>0.31311075296252999</v>
      </c>
      <c r="AQ101" s="52">
        <v>0.60064601898193404</v>
      </c>
      <c r="AR101" s="52">
        <v>0.57665849849581696</v>
      </c>
      <c r="AS101" s="52">
        <v>0.15305355004966301</v>
      </c>
      <c r="AT101" s="52">
        <v>0.209916986525059</v>
      </c>
      <c r="AU101" s="52">
        <v>0.44350222498178499</v>
      </c>
      <c r="AV101" s="52">
        <v>0.169632904231548</v>
      </c>
      <c r="AW101" s="52">
        <v>0.48179586231708499</v>
      </c>
      <c r="AX101" s="52">
        <v>0.346843302249908</v>
      </c>
      <c r="AY101" s="52">
        <v>0.40881010144948998</v>
      </c>
      <c r="AZ101" s="52">
        <v>0.27827575802803001</v>
      </c>
    </row>
    <row r="102" spans="19:52" x14ac:dyDescent="0.25">
      <c r="S102" s="30" t="s">
        <v>123</v>
      </c>
      <c r="T102" s="69">
        <f>AL75</f>
        <v>21.899999618530298</v>
      </c>
      <c r="U102" s="69">
        <f t="shared" si="61"/>
        <v>22.899999618530298</v>
      </c>
      <c r="V102" s="69">
        <f t="shared" si="61"/>
        <v>14</v>
      </c>
      <c r="W102" s="69">
        <f t="shared" si="61"/>
        <v>27.200000762939499</v>
      </c>
      <c r="X102" s="69">
        <f t="shared" si="61"/>
        <v>21.552432060241699</v>
      </c>
      <c r="Y102" s="69">
        <f t="shared" si="61"/>
        <v>20.886278152465799</v>
      </c>
      <c r="Z102" s="69">
        <f t="shared" si="61"/>
        <v>21.537535667419402</v>
      </c>
      <c r="AA102" s="69">
        <f t="shared" si="61"/>
        <v>14.1689052581787</v>
      </c>
      <c r="AB102" s="69">
        <f t="shared" si="61"/>
        <v>27.204444885253899</v>
      </c>
      <c r="AC102" s="69">
        <f t="shared" si="61"/>
        <v>22.377985000610401</v>
      </c>
      <c r="AD102" s="69">
        <f t="shared" si="61"/>
        <v>29.2753601074219</v>
      </c>
      <c r="AE102" s="69">
        <f t="shared" si="61"/>
        <v>22.074360847473098</v>
      </c>
      <c r="AF102" s="69">
        <f t="shared" si="61"/>
        <v>28.158065795898398</v>
      </c>
      <c r="AG102" s="69">
        <f t="shared" si="61"/>
        <v>28.273761749267599</v>
      </c>
      <c r="AH102" s="91">
        <f t="shared" si="61"/>
        <v>32.336654663085902</v>
      </c>
      <c r="AI102" s="92">
        <f t="shared" si="62"/>
        <v>10.436655044555604</v>
      </c>
      <c r="AJ102" s="68"/>
      <c r="AK102" s="51" t="s">
        <v>150</v>
      </c>
      <c r="AL102" s="52">
        <v>0</v>
      </c>
      <c r="AM102" s="52">
        <v>0</v>
      </c>
      <c r="AN102" s="52">
        <v>0.20000000298023199</v>
      </c>
      <c r="AO102" s="52">
        <v>1</v>
      </c>
      <c r="AP102" s="52">
        <v>4.40025990828872E-2</v>
      </c>
      <c r="AQ102" s="52">
        <v>0.26348282303661102</v>
      </c>
      <c r="AR102" s="52">
        <v>0.43910974264144897</v>
      </c>
      <c r="AS102" s="52">
        <v>0.45544626191258403</v>
      </c>
      <c r="AT102" s="52">
        <v>0.152598991990089</v>
      </c>
      <c r="AU102" s="52">
        <v>0.19495860487222699</v>
      </c>
      <c r="AV102" s="52">
        <v>0.35916690528392797</v>
      </c>
      <c r="AW102" s="52">
        <v>0.162375263869762</v>
      </c>
      <c r="AX102" s="52">
        <v>0.39247097074985499</v>
      </c>
      <c r="AY102" s="52">
        <v>0.291208155453205</v>
      </c>
      <c r="AZ102" s="52">
        <v>0.34008789807558099</v>
      </c>
    </row>
    <row r="103" spans="19:52" x14ac:dyDescent="0.25">
      <c r="S103" s="65" t="s">
        <v>124</v>
      </c>
      <c r="T103" s="66">
        <f t="shared" ref="T103:T110" si="63">AL76</f>
        <v>19.400000572204601</v>
      </c>
      <c r="U103" s="66">
        <f t="shared" si="61"/>
        <v>21.899999618530298</v>
      </c>
      <c r="V103" s="66">
        <f t="shared" si="61"/>
        <v>22.899999618530298</v>
      </c>
      <c r="W103" s="66">
        <f t="shared" si="61"/>
        <v>12.2000002861023</v>
      </c>
      <c r="X103" s="66">
        <f t="shared" si="61"/>
        <v>26.410972595214801</v>
      </c>
      <c r="Y103" s="66">
        <f t="shared" si="61"/>
        <v>20.915586471557599</v>
      </c>
      <c r="Z103" s="66">
        <f t="shared" si="61"/>
        <v>20.358584403991699</v>
      </c>
      <c r="AA103" s="66">
        <f t="shared" si="61"/>
        <v>20.8957214355469</v>
      </c>
      <c r="AB103" s="66">
        <f t="shared" si="61"/>
        <v>13.8584265708923</v>
      </c>
      <c r="AC103" s="66">
        <f t="shared" si="61"/>
        <v>26.280746459960898</v>
      </c>
      <c r="AD103" s="66">
        <f t="shared" si="61"/>
        <v>21.663277626037601</v>
      </c>
      <c r="AE103" s="66">
        <f t="shared" si="61"/>
        <v>28.306085586547901</v>
      </c>
      <c r="AF103" s="66">
        <f t="shared" si="61"/>
        <v>21.403267860412601</v>
      </c>
      <c r="AG103" s="66">
        <f t="shared" si="61"/>
        <v>27.253472328186</v>
      </c>
      <c r="AH103" s="93">
        <f t="shared" si="61"/>
        <v>27.414838790893601</v>
      </c>
      <c r="AI103" s="94">
        <f t="shared" si="62"/>
        <v>8.0148382186890004</v>
      </c>
      <c r="AJ103" s="68"/>
      <c r="AK103" s="51" t="s">
        <v>151</v>
      </c>
      <c r="AL103" s="52">
        <v>1.80000007152557</v>
      </c>
      <c r="AM103" s="52">
        <v>0.60000000894069705</v>
      </c>
      <c r="AN103" s="52">
        <v>0.20000000298023199</v>
      </c>
      <c r="AO103" s="52">
        <v>0</v>
      </c>
      <c r="AP103" s="52">
        <v>0.75689054839312997</v>
      </c>
      <c r="AQ103" s="52">
        <v>8.0354008823633194E-2</v>
      </c>
      <c r="AR103" s="52">
        <v>0.23568716831505299</v>
      </c>
      <c r="AS103" s="52">
        <v>0.34880945086479198</v>
      </c>
      <c r="AT103" s="52">
        <v>0.37476240843534497</v>
      </c>
      <c r="AU103" s="52">
        <v>0.159306526184082</v>
      </c>
      <c r="AV103" s="52">
        <v>0.18990861624479299</v>
      </c>
      <c r="AW103" s="52">
        <v>0.30713937804102898</v>
      </c>
      <c r="AX103" s="52">
        <v>0.16528503596782701</v>
      </c>
      <c r="AY103" s="52">
        <v>0.33346113190054899</v>
      </c>
      <c r="AZ103" s="52">
        <v>0.25888141244649898</v>
      </c>
    </row>
    <row r="104" spans="19:52" x14ac:dyDescent="0.25">
      <c r="S104" s="30" t="s">
        <v>125</v>
      </c>
      <c r="T104" s="69">
        <f t="shared" si="63"/>
        <v>19.899999618530298</v>
      </c>
      <c r="U104" s="69">
        <f t="shared" si="61"/>
        <v>18.699999809265101</v>
      </c>
      <c r="V104" s="69">
        <f t="shared" si="61"/>
        <v>18.699999809265101</v>
      </c>
      <c r="W104" s="69">
        <f t="shared" si="61"/>
        <v>21.099999427795399</v>
      </c>
      <c r="X104" s="69">
        <f t="shared" si="61"/>
        <v>12.0261745452881</v>
      </c>
      <c r="Y104" s="69">
        <f t="shared" si="61"/>
        <v>25.5355386734009</v>
      </c>
      <c r="Z104" s="69">
        <f t="shared" si="61"/>
        <v>20.218436241149899</v>
      </c>
      <c r="AA104" s="69">
        <f t="shared" si="61"/>
        <v>19.754246711731</v>
      </c>
      <c r="AB104" s="69">
        <f t="shared" si="61"/>
        <v>20.209317207336401</v>
      </c>
      <c r="AC104" s="69">
        <f t="shared" si="61"/>
        <v>13.514363765716601</v>
      </c>
      <c r="AD104" s="69">
        <f t="shared" si="61"/>
        <v>25.300895690918001</v>
      </c>
      <c r="AE104" s="69">
        <f t="shared" si="61"/>
        <v>20.916283607482899</v>
      </c>
      <c r="AF104" s="69">
        <f t="shared" si="61"/>
        <v>27.2838296890259</v>
      </c>
      <c r="AG104" s="69">
        <f t="shared" si="61"/>
        <v>20.6878471374512</v>
      </c>
      <c r="AH104" s="91">
        <f t="shared" si="61"/>
        <v>26.2934007644653</v>
      </c>
      <c r="AI104" s="92">
        <f t="shared" si="62"/>
        <v>6.3934011459350018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8.4999997615814191</v>
      </c>
      <c r="U105" s="66">
        <f t="shared" si="61"/>
        <v>18.699999809265101</v>
      </c>
      <c r="V105" s="66">
        <f t="shared" si="61"/>
        <v>18.199999809265101</v>
      </c>
      <c r="W105" s="66">
        <f t="shared" si="61"/>
        <v>16.699999809265101</v>
      </c>
      <c r="X105" s="66">
        <f t="shared" si="61"/>
        <v>20.2098531723022</v>
      </c>
      <c r="Y105" s="66">
        <f t="shared" si="61"/>
        <v>11.711631774902299</v>
      </c>
      <c r="Z105" s="66">
        <f t="shared" si="61"/>
        <v>24.4712781906128</v>
      </c>
      <c r="AA105" s="66">
        <f t="shared" si="61"/>
        <v>19.3676357269287</v>
      </c>
      <c r="AB105" s="66">
        <f t="shared" si="61"/>
        <v>18.981328964233398</v>
      </c>
      <c r="AC105" s="66">
        <f t="shared" si="61"/>
        <v>19.3797607421875</v>
      </c>
      <c r="AD105" s="66">
        <f t="shared" si="61"/>
        <v>13.0448126792908</v>
      </c>
      <c r="AE105" s="66">
        <f t="shared" si="61"/>
        <v>24.173023223876999</v>
      </c>
      <c r="AF105" s="66">
        <f t="shared" si="61"/>
        <v>20.027873992919901</v>
      </c>
      <c r="AG105" s="66">
        <f t="shared" si="61"/>
        <v>26.110720634460399</v>
      </c>
      <c r="AH105" s="93">
        <f t="shared" si="61"/>
        <v>19.8319444656372</v>
      </c>
      <c r="AI105" s="94">
        <f t="shared" si="62"/>
        <v>11.331944704055781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16.5</v>
      </c>
      <c r="U106" s="69">
        <f t="shared" si="61"/>
        <v>6.49999976158142</v>
      </c>
      <c r="V106" s="69">
        <f t="shared" si="61"/>
        <v>17.5</v>
      </c>
      <c r="W106" s="69">
        <f t="shared" si="61"/>
        <v>15.5</v>
      </c>
      <c r="X106" s="69">
        <f t="shared" si="61"/>
        <v>15.993521213531499</v>
      </c>
      <c r="Y106" s="69">
        <f t="shared" si="61"/>
        <v>19.3375101089478</v>
      </c>
      <c r="Z106" s="69">
        <f t="shared" si="61"/>
        <v>11.351510047912599</v>
      </c>
      <c r="AA106" s="69">
        <f t="shared" si="61"/>
        <v>23.416719436645501</v>
      </c>
      <c r="AB106" s="69">
        <f t="shared" si="61"/>
        <v>18.5380668640137</v>
      </c>
      <c r="AC106" s="69">
        <f t="shared" si="61"/>
        <v>18.211680412292498</v>
      </c>
      <c r="AD106" s="69">
        <f t="shared" si="61"/>
        <v>18.564790725708001</v>
      </c>
      <c r="AE106" s="69">
        <f t="shared" si="61"/>
        <v>12.5545434951782</v>
      </c>
      <c r="AF106" s="69">
        <f t="shared" si="61"/>
        <v>23.1024332046509</v>
      </c>
      <c r="AG106" s="69">
        <f t="shared" si="61"/>
        <v>19.164309501647899</v>
      </c>
      <c r="AH106" s="91">
        <f t="shared" si="61"/>
        <v>24.988462448120099</v>
      </c>
      <c r="AI106" s="92">
        <f t="shared" si="62"/>
        <v>8.4884624481200994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20</v>
      </c>
      <c r="U107" s="66">
        <f t="shared" si="61"/>
        <v>15.800000190734901</v>
      </c>
      <c r="V107" s="66">
        <f t="shared" si="61"/>
        <v>5.2999999523162797</v>
      </c>
      <c r="W107" s="66">
        <f t="shared" si="61"/>
        <v>13.9000000953674</v>
      </c>
      <c r="X107" s="66">
        <f t="shared" si="61"/>
        <v>14.8021545410156</v>
      </c>
      <c r="Y107" s="66">
        <f t="shared" si="61"/>
        <v>15.3084034919739</v>
      </c>
      <c r="Z107" s="66">
        <f t="shared" si="61"/>
        <v>18.503649711608901</v>
      </c>
      <c r="AA107" s="66">
        <f t="shared" si="61"/>
        <v>10.989233970642101</v>
      </c>
      <c r="AB107" s="66">
        <f t="shared" si="61"/>
        <v>22.4424390792847</v>
      </c>
      <c r="AC107" s="66">
        <f t="shared" si="61"/>
        <v>17.748411178588899</v>
      </c>
      <c r="AD107" s="66">
        <f t="shared" si="61"/>
        <v>17.481858253479</v>
      </c>
      <c r="AE107" s="66">
        <f t="shared" si="61"/>
        <v>17.789599895477298</v>
      </c>
      <c r="AF107" s="66">
        <f t="shared" si="61"/>
        <v>12.065021514892599</v>
      </c>
      <c r="AG107" s="66">
        <f t="shared" si="61"/>
        <v>22.0883903503418</v>
      </c>
      <c r="AH107" s="93">
        <f t="shared" si="61"/>
        <v>18.340779304504402</v>
      </c>
      <c r="AI107" s="94">
        <f t="shared" si="62"/>
        <v>-1.6592206954955984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12.7000002861023</v>
      </c>
      <c r="U108" s="69">
        <f t="shared" si="61"/>
        <v>20</v>
      </c>
      <c r="V108" s="69">
        <f t="shared" si="61"/>
        <v>14.5999999046326</v>
      </c>
      <c r="W108" s="69">
        <f t="shared" si="61"/>
        <v>4.7999999523162797</v>
      </c>
      <c r="X108" s="69">
        <f t="shared" si="61"/>
        <v>13.3271241188049</v>
      </c>
      <c r="Y108" s="69">
        <f t="shared" si="61"/>
        <v>14.1947569847107</v>
      </c>
      <c r="Z108" s="69">
        <f t="shared" si="61"/>
        <v>14.709620475769</v>
      </c>
      <c r="AA108" s="69">
        <f t="shared" si="61"/>
        <v>17.770583152771</v>
      </c>
      <c r="AB108" s="69">
        <f t="shared" si="61"/>
        <v>10.6941432952881</v>
      </c>
      <c r="AC108" s="69">
        <f t="shared" si="61"/>
        <v>21.614300727844199</v>
      </c>
      <c r="AD108" s="69">
        <f t="shared" si="61"/>
        <v>17.070060729980501</v>
      </c>
      <c r="AE108" s="69">
        <f t="shared" si="61"/>
        <v>16.8621006011963</v>
      </c>
      <c r="AF108" s="69">
        <f t="shared" si="61"/>
        <v>17.1219916343689</v>
      </c>
      <c r="AG108" s="69">
        <f t="shared" si="61"/>
        <v>11.650473117828399</v>
      </c>
      <c r="AH108" s="91">
        <f t="shared" si="61"/>
        <v>21.199924468994102</v>
      </c>
      <c r="AI108" s="92">
        <f t="shared" si="62"/>
        <v>8.4999241828918013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7.8000001907348597</v>
      </c>
      <c r="U109" s="66">
        <f t="shared" si="61"/>
        <v>12.2000002861023</v>
      </c>
      <c r="V109" s="66">
        <f t="shared" si="61"/>
        <v>19.4000000953674</v>
      </c>
      <c r="W109" s="66">
        <f t="shared" si="61"/>
        <v>14.5999999046326</v>
      </c>
      <c r="X109" s="66">
        <f t="shared" si="61"/>
        <v>4.6955533027648899</v>
      </c>
      <c r="Y109" s="66">
        <f t="shared" si="61"/>
        <v>12.710411071777299</v>
      </c>
      <c r="Z109" s="66">
        <f t="shared" si="61"/>
        <v>13.538344860076901</v>
      </c>
      <c r="AA109" s="66">
        <f t="shared" si="61"/>
        <v>14.0635690689087</v>
      </c>
      <c r="AB109" s="66">
        <f t="shared" si="61"/>
        <v>16.979169845581101</v>
      </c>
      <c r="AC109" s="66">
        <f t="shared" si="61"/>
        <v>10.372068405151399</v>
      </c>
      <c r="AD109" s="66">
        <f t="shared" si="61"/>
        <v>20.718696117401102</v>
      </c>
      <c r="AE109" s="66">
        <f t="shared" si="61"/>
        <v>16.341383457183799</v>
      </c>
      <c r="AF109" s="66">
        <f t="shared" si="61"/>
        <v>16.181389808654799</v>
      </c>
      <c r="AG109" s="66">
        <f t="shared" si="61"/>
        <v>16.399939537048301</v>
      </c>
      <c r="AH109" s="93">
        <f t="shared" si="61"/>
        <v>11.200041770935099</v>
      </c>
      <c r="AI109" s="94">
        <f t="shared" si="62"/>
        <v>3.4000415802002397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14.5</v>
      </c>
      <c r="U110" s="71">
        <f t="shared" si="61"/>
        <v>7.4000000953674299</v>
      </c>
      <c r="V110" s="71">
        <f t="shared" si="61"/>
        <v>10.5</v>
      </c>
      <c r="W110" s="71">
        <f t="shared" si="61"/>
        <v>18.5999999046326</v>
      </c>
      <c r="X110" s="71">
        <f t="shared" si="61"/>
        <v>13.705258846283</v>
      </c>
      <c r="Y110" s="71">
        <f t="shared" si="61"/>
        <v>4.5869204998016402</v>
      </c>
      <c r="Z110" s="71">
        <f t="shared" si="61"/>
        <v>12.095019340515099</v>
      </c>
      <c r="AA110" s="71">
        <f t="shared" si="61"/>
        <v>12.8844647407532</v>
      </c>
      <c r="AB110" s="71">
        <f t="shared" si="61"/>
        <v>13.4156355857849</v>
      </c>
      <c r="AC110" s="71">
        <f t="shared" si="61"/>
        <v>16.190287590026902</v>
      </c>
      <c r="AD110" s="71">
        <f t="shared" si="61"/>
        <v>10.039600372314499</v>
      </c>
      <c r="AE110" s="71">
        <f t="shared" si="61"/>
        <v>19.812837600708001</v>
      </c>
      <c r="AF110" s="71">
        <f t="shared" si="61"/>
        <v>15.608790397644</v>
      </c>
      <c r="AG110" s="71">
        <f t="shared" si="61"/>
        <v>15.4994869232178</v>
      </c>
      <c r="AH110" s="72">
        <f t="shared" si="61"/>
        <v>15.680154800415</v>
      </c>
      <c r="AI110" s="95">
        <f t="shared" si="62"/>
        <v>1.180154800415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164.09999966621407</v>
      </c>
      <c r="U111" s="69">
        <f t="shared" ref="U111:AI111" si="64">SUM(U101:U110)</f>
        <v>158.29999947547918</v>
      </c>
      <c r="V111" s="69">
        <f t="shared" si="64"/>
        <v>170.29999995231628</v>
      </c>
      <c r="W111" s="69">
        <f t="shared" si="64"/>
        <v>166.80000090599069</v>
      </c>
      <c r="X111" s="69">
        <f t="shared" si="64"/>
        <v>164.15622806549058</v>
      </c>
      <c r="Y111" s="69">
        <f t="shared" si="64"/>
        <v>167.39809775352472</v>
      </c>
      <c r="Z111" s="69">
        <f t="shared" si="64"/>
        <v>171.2891950607299</v>
      </c>
      <c r="AA111" s="69">
        <f t="shared" si="64"/>
        <v>181.44590234756478</v>
      </c>
      <c r="AB111" s="69">
        <f t="shared" si="64"/>
        <v>185.48336219787603</v>
      </c>
      <c r="AC111" s="69">
        <f t="shared" si="64"/>
        <v>195.98108339309709</v>
      </c>
      <c r="AD111" s="69">
        <f t="shared" si="64"/>
        <v>195.91304397583019</v>
      </c>
      <c r="AE111" s="69">
        <f t="shared" si="64"/>
        <v>207.9407939910889</v>
      </c>
      <c r="AF111" s="69">
        <f t="shared" si="64"/>
        <v>210.14608240127558</v>
      </c>
      <c r="AG111" s="69">
        <f t="shared" si="64"/>
        <v>220.4936394691467</v>
      </c>
      <c r="AH111" s="69">
        <f t="shared" si="64"/>
        <v>232.149670600891</v>
      </c>
      <c r="AI111" s="69">
        <f t="shared" si="64"/>
        <v>68.049670934676925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11.2000000476837</v>
      </c>
      <c r="U112" s="88">
        <f t="shared" ref="U112:AH121" si="65">AM84</f>
        <v>11.300000190734901</v>
      </c>
      <c r="V112" s="88">
        <f t="shared" si="65"/>
        <v>7.9000000953674299</v>
      </c>
      <c r="W112" s="88">
        <f t="shared" si="65"/>
        <v>9.5999999046325701</v>
      </c>
      <c r="X112" s="88">
        <f t="shared" si="65"/>
        <v>17.247877120971701</v>
      </c>
      <c r="Y112" s="88">
        <f t="shared" si="65"/>
        <v>12.820528984069799</v>
      </c>
      <c r="Z112" s="88">
        <f t="shared" si="65"/>
        <v>4.4544627666473398</v>
      </c>
      <c r="AA112" s="88">
        <f t="shared" si="65"/>
        <v>11.468673229217501</v>
      </c>
      <c r="AB112" s="88">
        <f t="shared" si="65"/>
        <v>12.223601818084701</v>
      </c>
      <c r="AC112" s="88">
        <f t="shared" si="65"/>
        <v>12.769450664520299</v>
      </c>
      <c r="AD112" s="88">
        <f t="shared" si="65"/>
        <v>15.3984775543213</v>
      </c>
      <c r="AE112" s="88">
        <f t="shared" si="65"/>
        <v>9.67877197265625</v>
      </c>
      <c r="AF112" s="88">
        <f t="shared" si="65"/>
        <v>18.8624315261841</v>
      </c>
      <c r="AG112" s="88">
        <f t="shared" si="65"/>
        <v>14.8689727783203</v>
      </c>
      <c r="AH112" s="89">
        <f t="shared" si="65"/>
        <v>14.7974910736084</v>
      </c>
      <c r="AI112" s="96">
        <f t="shared" ref="AI112:AI121" si="66">AH112-T112</f>
        <v>3.5974910259247004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12.300000190734901</v>
      </c>
      <c r="U113" s="69">
        <f t="shared" si="65"/>
        <v>12.3999996185303</v>
      </c>
      <c r="V113" s="69">
        <f t="shared" si="65"/>
        <v>11.5999999046326</v>
      </c>
      <c r="W113" s="69">
        <f t="shared" si="65"/>
        <v>7.5</v>
      </c>
      <c r="X113" s="69">
        <f t="shared" si="65"/>
        <v>9.0403146743774396</v>
      </c>
      <c r="Y113" s="69">
        <f t="shared" si="65"/>
        <v>16.0230102539063</v>
      </c>
      <c r="Z113" s="69">
        <f t="shared" si="65"/>
        <v>12.0032196044922</v>
      </c>
      <c r="AA113" s="69">
        <f t="shared" si="65"/>
        <v>4.3215706348419198</v>
      </c>
      <c r="AB113" s="69">
        <f t="shared" si="65"/>
        <v>10.862577438354499</v>
      </c>
      <c r="AC113" s="69">
        <f t="shared" si="65"/>
        <v>11.5803036689758</v>
      </c>
      <c r="AD113" s="69">
        <f t="shared" si="65"/>
        <v>12.1289472579956</v>
      </c>
      <c r="AE113" s="69">
        <f t="shared" si="65"/>
        <v>14.6183738708496</v>
      </c>
      <c r="AF113" s="69">
        <f t="shared" si="65"/>
        <v>9.3106818199157697</v>
      </c>
      <c r="AG113" s="69">
        <f t="shared" si="65"/>
        <v>17.940848350524899</v>
      </c>
      <c r="AH113" s="91">
        <f t="shared" si="65"/>
        <v>14.143257141113301</v>
      </c>
      <c r="AI113" s="92">
        <f t="shared" si="66"/>
        <v>1.8432569503784002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6.6000001430511501</v>
      </c>
      <c r="U114" s="66">
        <f t="shared" si="65"/>
        <v>11.0999999046326</v>
      </c>
      <c r="V114" s="66">
        <f t="shared" si="65"/>
        <v>11.8999996185303</v>
      </c>
      <c r="W114" s="66">
        <f t="shared" si="65"/>
        <v>10.800000190734901</v>
      </c>
      <c r="X114" s="66">
        <f t="shared" si="65"/>
        <v>7.0146276950836199</v>
      </c>
      <c r="Y114" s="66">
        <f t="shared" si="65"/>
        <v>8.4565675258636492</v>
      </c>
      <c r="Z114" s="66">
        <f t="shared" si="65"/>
        <v>14.7862224578857</v>
      </c>
      <c r="AA114" s="66">
        <f t="shared" si="65"/>
        <v>11.167500019073501</v>
      </c>
      <c r="AB114" s="66">
        <f t="shared" si="65"/>
        <v>4.1609264612197903</v>
      </c>
      <c r="AC114" s="66">
        <f t="shared" si="65"/>
        <v>10.2293772697449</v>
      </c>
      <c r="AD114" s="66">
        <f t="shared" si="65"/>
        <v>10.9042463302612</v>
      </c>
      <c r="AE114" s="66">
        <f t="shared" si="65"/>
        <v>11.4536991119385</v>
      </c>
      <c r="AF114" s="66">
        <f t="shared" si="65"/>
        <v>13.7958521842957</v>
      </c>
      <c r="AG114" s="66">
        <f t="shared" si="65"/>
        <v>8.9094686508178693</v>
      </c>
      <c r="AH114" s="93">
        <f t="shared" si="65"/>
        <v>16.974342346191399</v>
      </c>
      <c r="AI114" s="94">
        <f t="shared" si="66"/>
        <v>10.374342203140248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5.7000000476837203</v>
      </c>
      <c r="U115" s="69">
        <f t="shared" si="65"/>
        <v>6.6000001430511501</v>
      </c>
      <c r="V115" s="69">
        <f t="shared" si="65"/>
        <v>11.0999999046326</v>
      </c>
      <c r="W115" s="69">
        <f t="shared" si="65"/>
        <v>11.199999809265099</v>
      </c>
      <c r="X115" s="69">
        <f t="shared" si="65"/>
        <v>9.9024214744567907</v>
      </c>
      <c r="Y115" s="69">
        <f t="shared" si="65"/>
        <v>6.5271158218383798</v>
      </c>
      <c r="Z115" s="69">
        <f t="shared" si="65"/>
        <v>7.8569881916046098</v>
      </c>
      <c r="AA115" s="69">
        <f t="shared" si="65"/>
        <v>13.5449290275574</v>
      </c>
      <c r="AB115" s="69">
        <f t="shared" si="65"/>
        <v>10.3334636688232</v>
      </c>
      <c r="AC115" s="69">
        <f t="shared" si="65"/>
        <v>3.9929548501968402</v>
      </c>
      <c r="AD115" s="69">
        <f t="shared" si="65"/>
        <v>9.5799732208252006</v>
      </c>
      <c r="AE115" s="69">
        <f t="shared" si="65"/>
        <v>10.2080755233765</v>
      </c>
      <c r="AF115" s="69">
        <f t="shared" si="65"/>
        <v>10.7493195533752</v>
      </c>
      <c r="AG115" s="69">
        <f t="shared" si="65"/>
        <v>12.9464330673218</v>
      </c>
      <c r="AH115" s="91">
        <f t="shared" si="65"/>
        <v>8.4863131046295202</v>
      </c>
      <c r="AI115" s="92">
        <f t="shared" si="66"/>
        <v>2.7863130569457999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6.4000000953674299</v>
      </c>
      <c r="U116" s="66">
        <f t="shared" si="65"/>
        <v>4.5</v>
      </c>
      <c r="V116" s="66">
        <f t="shared" si="65"/>
        <v>5.6000001430511501</v>
      </c>
      <c r="W116" s="66">
        <f t="shared" si="65"/>
        <v>9.3999998569488508</v>
      </c>
      <c r="X116" s="66">
        <f t="shared" si="65"/>
        <v>10.000416994094801</v>
      </c>
      <c r="Y116" s="66">
        <f t="shared" si="65"/>
        <v>8.9368875026702899</v>
      </c>
      <c r="Z116" s="66">
        <f t="shared" si="65"/>
        <v>5.9629998207092303</v>
      </c>
      <c r="AA116" s="66">
        <f t="shared" si="65"/>
        <v>7.1826763153076199</v>
      </c>
      <c r="AB116" s="66">
        <f t="shared" si="65"/>
        <v>12.1810984611511</v>
      </c>
      <c r="AC116" s="66">
        <f t="shared" si="65"/>
        <v>9.39622259140015</v>
      </c>
      <c r="AD116" s="66">
        <f t="shared" si="65"/>
        <v>3.7593340873718302</v>
      </c>
      <c r="AE116" s="66">
        <f t="shared" si="65"/>
        <v>8.8440694808959996</v>
      </c>
      <c r="AF116" s="66">
        <f t="shared" si="65"/>
        <v>9.4226517677307093</v>
      </c>
      <c r="AG116" s="66">
        <f t="shared" si="65"/>
        <v>9.954833984375</v>
      </c>
      <c r="AH116" s="93">
        <f t="shared" si="65"/>
        <v>12.000267028808601</v>
      </c>
      <c r="AI116" s="94">
        <f t="shared" si="66"/>
        <v>5.600266933441171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6.2000000476837203</v>
      </c>
      <c r="U117" s="69">
        <f t="shared" si="65"/>
        <v>6.4000000953674299</v>
      </c>
      <c r="V117" s="69">
        <f t="shared" si="65"/>
        <v>4.3000000715255702</v>
      </c>
      <c r="W117" s="69">
        <f t="shared" si="65"/>
        <v>4.7999999523162797</v>
      </c>
      <c r="X117" s="69">
        <f t="shared" si="65"/>
        <v>8.2865567207336408</v>
      </c>
      <c r="Y117" s="69">
        <f t="shared" si="65"/>
        <v>8.7401809692382795</v>
      </c>
      <c r="Z117" s="69">
        <f t="shared" si="65"/>
        <v>7.9017667770385698</v>
      </c>
      <c r="AA117" s="69">
        <f t="shared" si="65"/>
        <v>5.31420993804932</v>
      </c>
      <c r="AB117" s="69">
        <f t="shared" si="65"/>
        <v>6.4401369094848597</v>
      </c>
      <c r="AC117" s="69">
        <f t="shared" si="65"/>
        <v>10.711028575897201</v>
      </c>
      <c r="AD117" s="69">
        <f t="shared" si="65"/>
        <v>8.3557898998260498</v>
      </c>
      <c r="AE117" s="69">
        <f t="shared" si="65"/>
        <v>3.4505655765533398</v>
      </c>
      <c r="AF117" s="69">
        <f t="shared" si="65"/>
        <v>8.0072503089904803</v>
      </c>
      <c r="AG117" s="69">
        <f t="shared" si="65"/>
        <v>8.5456628799438494</v>
      </c>
      <c r="AH117" s="91">
        <f t="shared" si="65"/>
        <v>9.0641038417816198</v>
      </c>
      <c r="AI117" s="92">
        <f t="shared" si="66"/>
        <v>2.8641037940978995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5.40000000596046</v>
      </c>
      <c r="U118" s="66">
        <f t="shared" si="65"/>
        <v>5.2000000476837203</v>
      </c>
      <c r="V118" s="66">
        <f t="shared" si="65"/>
        <v>4.4000000953674299</v>
      </c>
      <c r="W118" s="66">
        <f t="shared" si="65"/>
        <v>2.3000000715255702</v>
      </c>
      <c r="X118" s="66">
        <f t="shared" si="65"/>
        <v>4.1180981397628802</v>
      </c>
      <c r="Y118" s="66">
        <f t="shared" si="65"/>
        <v>7.1610763072967503</v>
      </c>
      <c r="Z118" s="66">
        <f t="shared" si="65"/>
        <v>7.49395799636841</v>
      </c>
      <c r="AA118" s="66">
        <f t="shared" si="65"/>
        <v>6.8585984706878698</v>
      </c>
      <c r="AB118" s="66">
        <f t="shared" si="65"/>
        <v>4.6436340808868399</v>
      </c>
      <c r="AC118" s="66">
        <f t="shared" si="65"/>
        <v>5.6865513324737504</v>
      </c>
      <c r="AD118" s="66">
        <f t="shared" si="65"/>
        <v>9.2551164627075195</v>
      </c>
      <c r="AE118" s="66">
        <f t="shared" si="65"/>
        <v>7.2898101806640598</v>
      </c>
      <c r="AF118" s="66">
        <f t="shared" si="65"/>
        <v>3.0946584939956701</v>
      </c>
      <c r="AG118" s="66">
        <f t="shared" si="65"/>
        <v>7.1349258422851598</v>
      </c>
      <c r="AH118" s="93">
        <f t="shared" si="65"/>
        <v>7.6334633827209499</v>
      </c>
      <c r="AI118" s="94">
        <f t="shared" si="66"/>
        <v>2.2334633767604899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3.20000000298023</v>
      </c>
      <c r="U119" s="69">
        <f t="shared" si="65"/>
        <v>5.40000000596046</v>
      </c>
      <c r="V119" s="69">
        <f t="shared" si="65"/>
        <v>4.7999999523162797</v>
      </c>
      <c r="W119" s="69">
        <f t="shared" si="65"/>
        <v>4.5999999046325701</v>
      </c>
      <c r="X119" s="69">
        <f t="shared" si="65"/>
        <v>2.08935230970383</v>
      </c>
      <c r="Y119" s="69">
        <f t="shared" si="65"/>
        <v>3.5384836196899401</v>
      </c>
      <c r="Z119" s="69">
        <f t="shared" si="65"/>
        <v>6.14125680923462</v>
      </c>
      <c r="AA119" s="69">
        <f t="shared" si="65"/>
        <v>6.4088420867919904</v>
      </c>
      <c r="AB119" s="69">
        <f t="shared" si="65"/>
        <v>5.9322392940521196</v>
      </c>
      <c r="AC119" s="69">
        <f t="shared" si="65"/>
        <v>4.0653129816055298</v>
      </c>
      <c r="AD119" s="69">
        <f t="shared" si="65"/>
        <v>5.0165712833404497</v>
      </c>
      <c r="AE119" s="69">
        <f t="shared" si="65"/>
        <v>7.9824237823486301</v>
      </c>
      <c r="AF119" s="69">
        <f t="shared" si="65"/>
        <v>6.3542215824127197</v>
      </c>
      <c r="AG119" s="69">
        <f t="shared" si="65"/>
        <v>2.7948807477951099</v>
      </c>
      <c r="AH119" s="91">
        <f t="shared" si="65"/>
        <v>6.3472325801849401</v>
      </c>
      <c r="AI119" s="92">
        <f t="shared" si="66"/>
        <v>3.1472325772047101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6.0999999046325701</v>
      </c>
      <c r="U120" s="66">
        <f t="shared" si="65"/>
        <v>3.20000000298023</v>
      </c>
      <c r="V120" s="66">
        <f t="shared" si="65"/>
        <v>4.40000000596046</v>
      </c>
      <c r="W120" s="66">
        <f t="shared" si="65"/>
        <v>4.8000000715255702</v>
      </c>
      <c r="X120" s="66">
        <f t="shared" si="65"/>
        <v>3.97477775812149</v>
      </c>
      <c r="Y120" s="66">
        <f t="shared" si="65"/>
        <v>1.8656038045883201</v>
      </c>
      <c r="Z120" s="66">
        <f t="shared" si="65"/>
        <v>3.00598037242889</v>
      </c>
      <c r="AA120" s="66">
        <f t="shared" si="65"/>
        <v>5.1818962097168004</v>
      </c>
      <c r="AB120" s="66">
        <f t="shared" si="65"/>
        <v>5.4113090038299596</v>
      </c>
      <c r="AC120" s="66">
        <f t="shared" si="65"/>
        <v>5.0698771476745597</v>
      </c>
      <c r="AD120" s="66">
        <f t="shared" si="65"/>
        <v>3.53118896484375</v>
      </c>
      <c r="AE120" s="66">
        <f t="shared" si="65"/>
        <v>4.3775441646575901</v>
      </c>
      <c r="AF120" s="66">
        <f t="shared" si="65"/>
        <v>6.8184003829956099</v>
      </c>
      <c r="AG120" s="66">
        <f t="shared" si="65"/>
        <v>5.4852955341339102</v>
      </c>
      <c r="AH120" s="93">
        <f t="shared" si="65"/>
        <v>2.5069141387939502</v>
      </c>
      <c r="AI120" s="94">
        <f t="shared" si="66"/>
        <v>-3.5930857658386199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1.6000000238418599</v>
      </c>
      <c r="U121" s="71">
        <f t="shared" si="65"/>
        <v>4.8999999761581403</v>
      </c>
      <c r="V121" s="71">
        <f t="shared" si="65"/>
        <v>3.20000000298023</v>
      </c>
      <c r="W121" s="71">
        <f t="shared" si="65"/>
        <v>4.40000000596046</v>
      </c>
      <c r="X121" s="71">
        <f t="shared" si="65"/>
        <v>3.8491072654724099</v>
      </c>
      <c r="Y121" s="71">
        <f t="shared" si="65"/>
        <v>3.4044094085693399</v>
      </c>
      <c r="Z121" s="71">
        <f t="shared" si="65"/>
        <v>1.64384233951569</v>
      </c>
      <c r="AA121" s="71">
        <f t="shared" si="65"/>
        <v>2.5133261680603001</v>
      </c>
      <c r="AB121" s="71">
        <f t="shared" si="65"/>
        <v>4.2997176647186297</v>
      </c>
      <c r="AC121" s="71">
        <f t="shared" si="65"/>
        <v>4.4963985681533796</v>
      </c>
      <c r="AD121" s="71">
        <f t="shared" si="65"/>
        <v>4.2685406208038303</v>
      </c>
      <c r="AE121" s="71">
        <f t="shared" si="65"/>
        <v>3.0267845392227199</v>
      </c>
      <c r="AF121" s="71">
        <f t="shared" si="65"/>
        <v>3.76466035842896</v>
      </c>
      <c r="AG121" s="71">
        <f t="shared" si="65"/>
        <v>5.7435563802719098</v>
      </c>
      <c r="AH121" s="72">
        <f t="shared" si="65"/>
        <v>4.6713464260101301</v>
      </c>
      <c r="AI121" s="97">
        <f t="shared" si="66"/>
        <v>3.0713464021682704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64.700000509619741</v>
      </c>
      <c r="U122" s="9">
        <f t="shared" ref="U122:AI122" si="68">SUM(U112:U121)</f>
        <v>70.999999985098938</v>
      </c>
      <c r="V122" s="9">
        <f t="shared" si="68"/>
        <v>69.199999794364047</v>
      </c>
      <c r="W122" s="9">
        <f t="shared" si="68"/>
        <v>69.399999767541871</v>
      </c>
      <c r="X122" s="9">
        <f t="shared" si="68"/>
        <v>75.523550152778611</v>
      </c>
      <c r="Y122" s="9">
        <f t="shared" si="68"/>
        <v>77.473864197731046</v>
      </c>
      <c r="Z122" s="9">
        <f t="shared" si="68"/>
        <v>71.25069713592525</v>
      </c>
      <c r="AA122" s="9">
        <f t="shared" si="68"/>
        <v>73.962222099304213</v>
      </c>
      <c r="AB122" s="9">
        <f t="shared" si="68"/>
        <v>76.488704800605703</v>
      </c>
      <c r="AC122" s="9">
        <f t="shared" si="68"/>
        <v>77.997477650642423</v>
      </c>
      <c r="AD122" s="9">
        <f t="shared" si="68"/>
        <v>82.198185682296753</v>
      </c>
      <c r="AE122" s="9">
        <f t="shared" si="68"/>
        <v>80.93011820316319</v>
      </c>
      <c r="AF122" s="9">
        <f t="shared" si="68"/>
        <v>90.180127978324904</v>
      </c>
      <c r="AG122" s="9">
        <f t="shared" si="68"/>
        <v>94.324878215789795</v>
      </c>
      <c r="AH122" s="9">
        <f t="shared" si="68"/>
        <v>96.624731063842802</v>
      </c>
      <c r="AI122" s="9">
        <f t="shared" si="68"/>
        <v>31.924730554223075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1.20000004768372</v>
      </c>
      <c r="U123" s="88">
        <f t="shared" ref="U123:AH132" si="69">AM94</f>
        <v>1.6000000238418599</v>
      </c>
      <c r="V123" s="88">
        <f t="shared" si="69"/>
        <v>4.1000000238418597</v>
      </c>
      <c r="W123" s="88">
        <f t="shared" si="69"/>
        <v>2</v>
      </c>
      <c r="X123" s="88">
        <f t="shared" si="69"/>
        <v>3.5236381888389601</v>
      </c>
      <c r="Y123" s="88">
        <f t="shared" si="69"/>
        <v>2.9313445091247599</v>
      </c>
      <c r="Z123" s="88">
        <f t="shared" si="69"/>
        <v>2.7479422688484201</v>
      </c>
      <c r="AA123" s="88">
        <f t="shared" si="69"/>
        <v>1.3743329048156701</v>
      </c>
      <c r="AB123" s="88">
        <f t="shared" si="69"/>
        <v>1.9778590798378</v>
      </c>
      <c r="AC123" s="88">
        <f t="shared" si="69"/>
        <v>3.3863611221313499</v>
      </c>
      <c r="AD123" s="88">
        <f t="shared" si="69"/>
        <v>3.53519940376282</v>
      </c>
      <c r="AE123" s="88">
        <f t="shared" si="69"/>
        <v>3.4123942852020299</v>
      </c>
      <c r="AF123" s="88">
        <f t="shared" si="69"/>
        <v>2.44407719373703</v>
      </c>
      <c r="AG123" s="88">
        <f t="shared" si="69"/>
        <v>3.0780409574508698</v>
      </c>
      <c r="AH123" s="89">
        <f t="shared" si="69"/>
        <v>4.5991975069046003</v>
      </c>
      <c r="AI123" s="90">
        <f t="shared" ref="AI123:AI132" si="70">AH123-T123</f>
        <v>3.39919745922088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2</v>
      </c>
      <c r="U124" s="69">
        <f t="shared" si="69"/>
        <v>0.60000002384185802</v>
      </c>
      <c r="V124" s="69">
        <f t="shared" si="69"/>
        <v>1.6000000238418599</v>
      </c>
      <c r="W124" s="69">
        <f t="shared" si="69"/>
        <v>3.49999988079071</v>
      </c>
      <c r="X124" s="69">
        <f t="shared" si="69"/>
        <v>1.3370135426521299</v>
      </c>
      <c r="Y124" s="69">
        <f t="shared" si="69"/>
        <v>2.71153149008751</v>
      </c>
      <c r="Z124" s="69">
        <f t="shared" si="69"/>
        <v>2.1913036704063402</v>
      </c>
      <c r="AA124" s="69">
        <f t="shared" si="69"/>
        <v>2.1387709379196198</v>
      </c>
      <c r="AB124" s="69">
        <f t="shared" si="69"/>
        <v>1.1270543932914701</v>
      </c>
      <c r="AC124" s="69">
        <f t="shared" si="69"/>
        <v>1.5196823477745101</v>
      </c>
      <c r="AD124" s="69">
        <f t="shared" si="69"/>
        <v>2.6106622219085698</v>
      </c>
      <c r="AE124" s="69">
        <f t="shared" si="69"/>
        <v>2.70709544420242</v>
      </c>
      <c r="AF124" s="69">
        <f t="shared" si="69"/>
        <v>2.6645190715789799</v>
      </c>
      <c r="AG124" s="69">
        <f t="shared" si="69"/>
        <v>1.9147881269455</v>
      </c>
      <c r="AH124" s="91">
        <f t="shared" si="69"/>
        <v>2.4545226097106898</v>
      </c>
      <c r="AI124" s="92">
        <f t="shared" si="70"/>
        <v>0.45452260971068981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2.0000000596046399</v>
      </c>
      <c r="U125" s="66">
        <f t="shared" si="69"/>
        <v>1.6000000238418599</v>
      </c>
      <c r="V125" s="66">
        <f t="shared" si="69"/>
        <v>0.40000000596046398</v>
      </c>
      <c r="W125" s="66">
        <f t="shared" si="69"/>
        <v>0.20000000298023199</v>
      </c>
      <c r="X125" s="66">
        <f t="shared" si="69"/>
        <v>2.4817602038383502</v>
      </c>
      <c r="Y125" s="66">
        <f t="shared" si="69"/>
        <v>0.85147997736930803</v>
      </c>
      <c r="Z125" s="66">
        <f t="shared" si="69"/>
        <v>2.0372537970542899</v>
      </c>
      <c r="AA125" s="66">
        <f t="shared" si="69"/>
        <v>1.5891510844230701</v>
      </c>
      <c r="AB125" s="66">
        <f t="shared" si="69"/>
        <v>1.62077140808105</v>
      </c>
      <c r="AC125" s="66">
        <f t="shared" si="69"/>
        <v>0.88822922110557601</v>
      </c>
      <c r="AD125" s="66">
        <f t="shared" si="69"/>
        <v>1.13056129217148</v>
      </c>
      <c r="AE125" s="66">
        <f t="shared" si="69"/>
        <v>1.9636038541793801</v>
      </c>
      <c r="AF125" s="66">
        <f t="shared" si="69"/>
        <v>2.0135009288787802</v>
      </c>
      <c r="AG125" s="66">
        <f t="shared" si="69"/>
        <v>2.0324792265892002</v>
      </c>
      <c r="AH125" s="93">
        <f t="shared" si="69"/>
        <v>1.44954490661621</v>
      </c>
      <c r="AI125" s="94">
        <f t="shared" si="70"/>
        <v>-0.55045515298842984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0.80000001192092896</v>
      </c>
      <c r="U126" s="69">
        <f t="shared" si="69"/>
        <v>1.80000007152557</v>
      </c>
      <c r="V126" s="69">
        <f t="shared" si="69"/>
        <v>1.3999999761581401</v>
      </c>
      <c r="W126" s="69">
        <f t="shared" si="69"/>
        <v>0</v>
      </c>
      <c r="X126" s="69">
        <f t="shared" si="69"/>
        <v>0.25667361915111497</v>
      </c>
      <c r="Y126" s="69">
        <f t="shared" si="69"/>
        <v>1.72099816799164</v>
      </c>
      <c r="Z126" s="69">
        <f t="shared" si="69"/>
        <v>0.53785102069377899</v>
      </c>
      <c r="AA126" s="69">
        <f t="shared" si="69"/>
        <v>1.5327580571174599</v>
      </c>
      <c r="AB126" s="69">
        <f t="shared" si="69"/>
        <v>1.14665710926056</v>
      </c>
      <c r="AC126" s="69">
        <f t="shared" si="69"/>
        <v>1.2299937307834601</v>
      </c>
      <c r="AD126" s="69">
        <f t="shared" si="69"/>
        <v>0.69867965579032898</v>
      </c>
      <c r="AE126" s="69">
        <f t="shared" si="69"/>
        <v>0.84316766262054399</v>
      </c>
      <c r="AF126" s="69">
        <f t="shared" si="69"/>
        <v>1.4730791449546801</v>
      </c>
      <c r="AG126" s="69">
        <f t="shared" si="69"/>
        <v>1.4928264021873501</v>
      </c>
      <c r="AH126" s="91">
        <f t="shared" si="69"/>
        <v>1.5456115007400499</v>
      </c>
      <c r="AI126" s="92">
        <f t="shared" si="70"/>
        <v>0.74561148881912098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0</v>
      </c>
      <c r="U127" s="66">
        <f t="shared" si="69"/>
        <v>0.60000002384185802</v>
      </c>
      <c r="V127" s="66">
        <f t="shared" si="69"/>
        <v>1.40000000596046</v>
      </c>
      <c r="W127" s="66">
        <f t="shared" si="69"/>
        <v>1.6000000238418599</v>
      </c>
      <c r="X127" s="66">
        <f t="shared" si="69"/>
        <v>9.7916854545474094E-2</v>
      </c>
      <c r="Y127" s="66">
        <f t="shared" si="69"/>
        <v>0.26806326955556897</v>
      </c>
      <c r="Z127" s="66">
        <f t="shared" si="69"/>
        <v>1.13968634605408</v>
      </c>
      <c r="AA127" s="66">
        <f t="shared" si="69"/>
        <v>0.30604408681392697</v>
      </c>
      <c r="AB127" s="66">
        <f t="shared" si="69"/>
        <v>1.14176512509584</v>
      </c>
      <c r="AC127" s="66">
        <f t="shared" si="69"/>
        <v>0.78755912184715304</v>
      </c>
      <c r="AD127" s="66">
        <f t="shared" si="69"/>
        <v>0.91965845227241505</v>
      </c>
      <c r="AE127" s="66">
        <f t="shared" si="69"/>
        <v>0.525989949703217</v>
      </c>
      <c r="AF127" s="66">
        <f t="shared" si="69"/>
        <v>0.60782726109027896</v>
      </c>
      <c r="AG127" s="66">
        <f t="shared" si="69"/>
        <v>1.06737419962883</v>
      </c>
      <c r="AH127" s="93">
        <f t="shared" si="69"/>
        <v>1.0667569935321799</v>
      </c>
      <c r="AI127" s="94">
        <f t="shared" si="70"/>
        <v>1.0667569935321799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1</v>
      </c>
      <c r="U128" s="69">
        <f t="shared" si="69"/>
        <v>0</v>
      </c>
      <c r="V128" s="69">
        <f t="shared" si="69"/>
        <v>0.40000000596046398</v>
      </c>
      <c r="W128" s="69">
        <f t="shared" si="69"/>
        <v>1.20000000298023</v>
      </c>
      <c r="X128" s="69">
        <f t="shared" si="69"/>
        <v>1.09787167049944</v>
      </c>
      <c r="Y128" s="69">
        <f t="shared" si="69"/>
        <v>0.14020944386720699</v>
      </c>
      <c r="Z128" s="69">
        <f t="shared" si="69"/>
        <v>0.257939703762531</v>
      </c>
      <c r="AA128" s="69">
        <f t="shared" si="69"/>
        <v>0.79305090010166202</v>
      </c>
      <c r="AB128" s="69">
        <f t="shared" si="69"/>
        <v>0.22911368310451499</v>
      </c>
      <c r="AC128" s="69">
        <f t="shared" si="69"/>
        <v>0.83845668286085095</v>
      </c>
      <c r="AD128" s="69">
        <f t="shared" si="69"/>
        <v>0.57491041719913505</v>
      </c>
      <c r="AE128" s="69">
        <f t="shared" si="69"/>
        <v>0.68478582799434695</v>
      </c>
      <c r="AF128" s="69">
        <f t="shared" si="69"/>
        <v>0.41245590150356298</v>
      </c>
      <c r="AG128" s="69">
        <f t="shared" si="69"/>
        <v>0.45478949695825599</v>
      </c>
      <c r="AH128" s="91">
        <f t="shared" si="69"/>
        <v>0.79699081182479903</v>
      </c>
      <c r="AI128" s="92">
        <f t="shared" si="70"/>
        <v>-0.20300918817520097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0.20000000298023199</v>
      </c>
      <c r="U129" s="66">
        <f t="shared" si="69"/>
        <v>1</v>
      </c>
      <c r="V129" s="66">
        <f t="shared" si="69"/>
        <v>0</v>
      </c>
      <c r="W129" s="66">
        <f t="shared" si="69"/>
        <v>0.40000000596046398</v>
      </c>
      <c r="X129" s="66">
        <f t="shared" si="69"/>
        <v>0.83212524652481101</v>
      </c>
      <c r="Y129" s="66">
        <f t="shared" si="69"/>
        <v>0.77359458431601502</v>
      </c>
      <c r="Z129" s="66">
        <f t="shared" si="69"/>
        <v>0.149843394756317</v>
      </c>
      <c r="AA129" s="66">
        <f t="shared" si="69"/>
        <v>0.23105796799063699</v>
      </c>
      <c r="AB129" s="66">
        <f t="shared" si="69"/>
        <v>0.57181307673454296</v>
      </c>
      <c r="AC129" s="66">
        <f t="shared" si="69"/>
        <v>0.184418000280857</v>
      </c>
      <c r="AD129" s="66">
        <f t="shared" si="69"/>
        <v>0.62082735449075699</v>
      </c>
      <c r="AE129" s="66">
        <f t="shared" si="69"/>
        <v>0.42973446846008301</v>
      </c>
      <c r="AF129" s="66">
        <f t="shared" si="69"/>
        <v>0.51494768261909496</v>
      </c>
      <c r="AG129" s="66">
        <f t="shared" si="69"/>
        <v>0.32807408273220101</v>
      </c>
      <c r="AH129" s="93">
        <f t="shared" si="69"/>
        <v>0.351976849138737</v>
      </c>
      <c r="AI129" s="94">
        <f t="shared" si="70"/>
        <v>0.15197684615850501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0.20000000298023199</v>
      </c>
      <c r="U130" s="69">
        <f t="shared" si="69"/>
        <v>0.20000000298023199</v>
      </c>
      <c r="V130" s="69">
        <f t="shared" si="69"/>
        <v>1</v>
      </c>
      <c r="W130" s="69">
        <f t="shared" si="69"/>
        <v>0</v>
      </c>
      <c r="X130" s="69">
        <f t="shared" si="69"/>
        <v>0.31311075296252999</v>
      </c>
      <c r="Y130" s="69">
        <f t="shared" si="69"/>
        <v>0.60064601898193404</v>
      </c>
      <c r="Z130" s="69">
        <f t="shared" si="69"/>
        <v>0.57665849849581696</v>
      </c>
      <c r="AA130" s="69">
        <f t="shared" si="69"/>
        <v>0.15305355004966301</v>
      </c>
      <c r="AB130" s="69">
        <f t="shared" si="69"/>
        <v>0.209916986525059</v>
      </c>
      <c r="AC130" s="69">
        <f t="shared" si="69"/>
        <v>0.44350222498178499</v>
      </c>
      <c r="AD130" s="69">
        <f t="shared" si="69"/>
        <v>0.169632904231548</v>
      </c>
      <c r="AE130" s="69">
        <f t="shared" si="69"/>
        <v>0.48179586231708499</v>
      </c>
      <c r="AF130" s="69">
        <f t="shared" si="69"/>
        <v>0.346843302249908</v>
      </c>
      <c r="AG130" s="69">
        <f t="shared" si="69"/>
        <v>0.40881010144948998</v>
      </c>
      <c r="AH130" s="91">
        <f t="shared" si="69"/>
        <v>0.27827575802803001</v>
      </c>
      <c r="AI130" s="92">
        <f t="shared" si="70"/>
        <v>7.8275755047798018E-2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0</v>
      </c>
      <c r="U131" s="66">
        <f t="shared" si="69"/>
        <v>0</v>
      </c>
      <c r="V131" s="66">
        <f t="shared" si="69"/>
        <v>0.20000000298023199</v>
      </c>
      <c r="W131" s="66">
        <f t="shared" si="69"/>
        <v>1</v>
      </c>
      <c r="X131" s="66">
        <f t="shared" si="69"/>
        <v>4.40025990828872E-2</v>
      </c>
      <c r="Y131" s="66">
        <f t="shared" si="69"/>
        <v>0.26348282303661102</v>
      </c>
      <c r="Z131" s="66">
        <f t="shared" si="69"/>
        <v>0.43910974264144897</v>
      </c>
      <c r="AA131" s="66">
        <f t="shared" si="69"/>
        <v>0.45544626191258403</v>
      </c>
      <c r="AB131" s="66">
        <f t="shared" si="69"/>
        <v>0.152598991990089</v>
      </c>
      <c r="AC131" s="66">
        <f t="shared" si="69"/>
        <v>0.19495860487222699</v>
      </c>
      <c r="AD131" s="66">
        <f t="shared" si="69"/>
        <v>0.35916690528392797</v>
      </c>
      <c r="AE131" s="66">
        <f t="shared" si="69"/>
        <v>0.162375263869762</v>
      </c>
      <c r="AF131" s="66">
        <f t="shared" si="69"/>
        <v>0.39247097074985499</v>
      </c>
      <c r="AG131" s="66">
        <f t="shared" si="69"/>
        <v>0.291208155453205</v>
      </c>
      <c r="AH131" s="93">
        <f t="shared" si="69"/>
        <v>0.34008789807558099</v>
      </c>
      <c r="AI131" s="94">
        <f t="shared" si="70"/>
        <v>0.34008789807558099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1.80000007152557</v>
      </c>
      <c r="U132" s="71">
        <f t="shared" si="69"/>
        <v>0.60000000894069705</v>
      </c>
      <c r="V132" s="71">
        <f t="shared" si="69"/>
        <v>0.20000000298023199</v>
      </c>
      <c r="W132" s="71">
        <f t="shared" si="69"/>
        <v>0</v>
      </c>
      <c r="X132" s="71">
        <f t="shared" si="69"/>
        <v>0.75689054839312997</v>
      </c>
      <c r="Y132" s="71">
        <f t="shared" si="69"/>
        <v>8.0354008823633194E-2</v>
      </c>
      <c r="Z132" s="71">
        <f t="shared" si="69"/>
        <v>0.23568716831505299</v>
      </c>
      <c r="AA132" s="71">
        <f t="shared" si="69"/>
        <v>0.34880945086479198</v>
      </c>
      <c r="AB132" s="71">
        <f t="shared" si="69"/>
        <v>0.37476240843534497</v>
      </c>
      <c r="AC132" s="71">
        <f t="shared" si="69"/>
        <v>0.159306526184082</v>
      </c>
      <c r="AD132" s="71">
        <f t="shared" si="69"/>
        <v>0.18990861624479299</v>
      </c>
      <c r="AE132" s="71">
        <f t="shared" si="69"/>
        <v>0.30713937804102898</v>
      </c>
      <c r="AF132" s="71">
        <f t="shared" si="69"/>
        <v>0.16528503596782701</v>
      </c>
      <c r="AG132" s="71">
        <f t="shared" si="69"/>
        <v>0.33346113190054899</v>
      </c>
      <c r="AH132" s="72">
        <f t="shared" si="69"/>
        <v>0.25888141244649898</v>
      </c>
      <c r="AI132" s="97">
        <f t="shared" si="70"/>
        <v>-1.5411186590790709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9.2000001966953242</v>
      </c>
      <c r="U133" s="9">
        <f t="shared" ref="U133:AI133" si="72">SUM(U123:U132)</f>
        <v>8.0000001788139361</v>
      </c>
      <c r="V133" s="9">
        <f t="shared" si="72"/>
        <v>10.700000047683712</v>
      </c>
      <c r="W133" s="9">
        <f t="shared" si="72"/>
        <v>9.8999999165534973</v>
      </c>
      <c r="X133" s="9">
        <f t="shared" si="72"/>
        <v>10.741003226488827</v>
      </c>
      <c r="Y133" s="9">
        <f t="shared" si="72"/>
        <v>10.341704293154187</v>
      </c>
      <c r="Z133" s="9">
        <f t="shared" si="72"/>
        <v>10.313275611028077</v>
      </c>
      <c r="AA133" s="9">
        <f t="shared" si="72"/>
        <v>8.9224752020090836</v>
      </c>
      <c r="AB133" s="9">
        <f t="shared" si="72"/>
        <v>8.5523122623562706</v>
      </c>
      <c r="AC133" s="9">
        <f t="shared" si="72"/>
        <v>9.6324675828218496</v>
      </c>
      <c r="AD133" s="9">
        <f t="shared" si="72"/>
        <v>10.809207223355775</v>
      </c>
      <c r="AE133" s="9">
        <f t="shared" si="72"/>
        <v>11.518081996589897</v>
      </c>
      <c r="AF133" s="9">
        <f t="shared" si="72"/>
        <v>11.035006493329997</v>
      </c>
      <c r="AG133" s="9">
        <f t="shared" si="72"/>
        <v>11.40185188129545</v>
      </c>
      <c r="AH133" s="9">
        <f t="shared" si="72"/>
        <v>13.141846247017373</v>
      </c>
      <c r="AI133" s="6">
        <f t="shared" si="72"/>
        <v>3.9418460503220536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9:52" x14ac:dyDescent="0.25">
      <c r="AB134" s="52">
        <v>27.564174652099599</v>
      </c>
      <c r="AC134" s="52">
        <v>30.239989280700701</v>
      </c>
      <c r="AD134" s="52">
        <v>29.447261810302699</v>
      </c>
      <c r="AE134" s="52">
        <v>31.566888809204102</v>
      </c>
      <c r="AF134" s="52">
        <v>35.709674835205099</v>
      </c>
      <c r="AG134" s="52">
        <v>38.418863296508803</v>
      </c>
      <c r="AH134" s="52">
        <v>39.911415100097699</v>
      </c>
      <c r="AI134" s="52">
        <v>42.1563110351563</v>
      </c>
      <c r="AJ134" s="52">
        <v>44.2727756500244</v>
      </c>
      <c r="AK134" s="52">
        <v>46.005725860595703</v>
      </c>
      <c r="AL134" s="52">
        <v>47.565498352050803</v>
      </c>
    </row>
    <row r="135" spans="19:52" x14ac:dyDescent="0.25">
      <c r="AB135" s="52">
        <v>22.833567619323698</v>
      </c>
      <c r="AC135" s="52">
        <v>29.163390159606902</v>
      </c>
      <c r="AD135" s="52">
        <v>31.785593986511198</v>
      </c>
      <c r="AE135" s="52">
        <v>31.430870056152301</v>
      </c>
      <c r="AF135" s="52">
        <v>33.497045516967802</v>
      </c>
      <c r="AG135" s="52">
        <v>37.106531143188498</v>
      </c>
      <c r="AH135" s="52">
        <v>39.548740386962898</v>
      </c>
      <c r="AI135" s="52">
        <v>41.067560195922901</v>
      </c>
      <c r="AJ135" s="52">
        <v>43.175090789794901</v>
      </c>
      <c r="AK135" s="52">
        <v>45.1709175109863</v>
      </c>
      <c r="AL135" s="52">
        <v>46.852710723877003</v>
      </c>
    </row>
    <row r="136" spans="19:52" x14ac:dyDescent="0.25">
      <c r="AB136" s="52">
        <v>24.758425712585399</v>
      </c>
      <c r="AC136" s="52">
        <v>25.195639610290499</v>
      </c>
      <c r="AD136" s="52">
        <v>31.153222084045399</v>
      </c>
      <c r="AE136" s="52">
        <v>33.442952156066902</v>
      </c>
      <c r="AF136" s="52">
        <v>33.428780555725098</v>
      </c>
      <c r="AG136" s="52">
        <v>35.477846145629897</v>
      </c>
      <c r="AH136" s="52">
        <v>38.733440399169901</v>
      </c>
      <c r="AI136" s="52">
        <v>41.001977920532198</v>
      </c>
      <c r="AJ136" s="52">
        <v>42.530727386474602</v>
      </c>
      <c r="AK136" s="52">
        <v>44.550371170043903</v>
      </c>
      <c r="AL136" s="52">
        <v>46.474012374877901</v>
      </c>
    </row>
    <row r="137" spans="19:52" x14ac:dyDescent="0.25">
      <c r="AB137" s="52">
        <v>22.1629495620728</v>
      </c>
      <c r="AC137" s="52">
        <v>26.629032135009801</v>
      </c>
      <c r="AD137" s="52">
        <v>27.687878608703599</v>
      </c>
      <c r="AE137" s="52">
        <v>33.121455192565897</v>
      </c>
      <c r="AF137" s="52">
        <v>35.183242797851598</v>
      </c>
      <c r="AG137" s="52">
        <v>35.430171966552699</v>
      </c>
      <c r="AH137" s="52">
        <v>37.480064392089801</v>
      </c>
      <c r="AI137" s="52">
        <v>40.494636535644503</v>
      </c>
      <c r="AJ137" s="52">
        <v>42.631170272827099</v>
      </c>
      <c r="AK137" s="52">
        <v>44.171287536621101</v>
      </c>
      <c r="AL137" s="52">
        <v>46.134090423583999</v>
      </c>
    </row>
    <row r="138" spans="19:52" x14ac:dyDescent="0.25">
      <c r="AB138" s="52">
        <v>21.040751457214402</v>
      </c>
      <c r="AC138" s="52">
        <v>24.332436561584501</v>
      </c>
      <c r="AD138" s="52">
        <v>28.418052673339801</v>
      </c>
      <c r="AE138" s="52">
        <v>29.681282997131301</v>
      </c>
      <c r="AF138" s="52">
        <v>34.703779220581097</v>
      </c>
      <c r="AG138" s="52">
        <v>36.597358703613303</v>
      </c>
      <c r="AH138" s="52">
        <v>37.035516738891602</v>
      </c>
      <c r="AI138" s="52">
        <v>39.079639434814503</v>
      </c>
      <c r="AJ138" s="52">
        <v>41.887121200561502</v>
      </c>
      <c r="AK138" s="52">
        <v>43.913335800170898</v>
      </c>
      <c r="AL138" s="52">
        <v>45.454893112182603</v>
      </c>
    </row>
    <row r="139" spans="19:52" x14ac:dyDescent="0.25">
      <c r="AB139" s="52">
        <v>20.904108047485401</v>
      </c>
      <c r="AC139" s="52">
        <v>23.1488647460938</v>
      </c>
      <c r="AD139" s="52">
        <v>26.367021560668899</v>
      </c>
      <c r="AE139" s="52">
        <v>29.921835899352999</v>
      </c>
      <c r="AF139" s="52">
        <v>31.3235521316528</v>
      </c>
      <c r="AG139" s="52">
        <v>36.0014839172363</v>
      </c>
      <c r="AH139" s="52">
        <v>37.7890815734863</v>
      </c>
      <c r="AI139" s="52">
        <v>38.363325119018597</v>
      </c>
      <c r="AJ139" s="52">
        <v>40.382482528686502</v>
      </c>
      <c r="AK139" s="52">
        <v>43.0260620117188</v>
      </c>
      <c r="AL139" s="52">
        <v>44.9592990875244</v>
      </c>
    </row>
    <row r="140" spans="19:52" x14ac:dyDescent="0.25">
      <c r="AB140" s="52">
        <v>20.369125366210898</v>
      </c>
      <c r="AC140" s="52">
        <v>22.835657119751001</v>
      </c>
      <c r="AD140" s="52">
        <v>25.3455667495728</v>
      </c>
      <c r="AE140" s="52">
        <v>28.3089294433594</v>
      </c>
      <c r="AF140" s="52">
        <v>31.486162185668899</v>
      </c>
      <c r="AG140" s="52">
        <v>32.982580184936502</v>
      </c>
      <c r="AH140" s="52">
        <v>37.404273986816399</v>
      </c>
      <c r="AI140" s="52">
        <v>39.131637573242202</v>
      </c>
      <c r="AJ140" s="52">
        <v>39.803634643554702</v>
      </c>
      <c r="AK140" s="52">
        <v>41.809301376342802</v>
      </c>
      <c r="AL140" s="52">
        <v>44.3362140655518</v>
      </c>
    </row>
    <row r="141" spans="19:52" x14ac:dyDescent="0.25">
      <c r="AB141" s="52">
        <v>21.816468238830598</v>
      </c>
      <c r="AC141" s="52">
        <v>22.565613746643098</v>
      </c>
      <c r="AD141" s="52">
        <v>25.128170967102101</v>
      </c>
      <c r="AE141" s="52">
        <v>27.6497802734375</v>
      </c>
      <c r="AF141" s="52">
        <v>30.462690353393601</v>
      </c>
      <c r="AG141" s="52">
        <v>33.3638210296631</v>
      </c>
      <c r="AH141" s="52">
        <v>34.959379196166999</v>
      </c>
      <c r="AI141" s="52">
        <v>39.209793090820298</v>
      </c>
      <c r="AJ141" s="52">
        <v>40.9007663726807</v>
      </c>
      <c r="AK141" s="52">
        <v>41.660219192504897</v>
      </c>
      <c r="AL141" s="52">
        <v>43.670228958129897</v>
      </c>
    </row>
    <row r="142" spans="19:52" x14ac:dyDescent="0.25">
      <c r="AB142" s="52">
        <v>21.426556587219199</v>
      </c>
      <c r="AC142" s="52">
        <v>24.203743934631301</v>
      </c>
      <c r="AD142" s="52">
        <v>24.941118240356399</v>
      </c>
      <c r="AE142" s="52">
        <v>27.423366546630898</v>
      </c>
      <c r="AF142" s="52">
        <v>29.950933456420898</v>
      </c>
      <c r="AG142" s="52">
        <v>32.676814079284703</v>
      </c>
      <c r="AH142" s="52">
        <v>35.3485298156738</v>
      </c>
      <c r="AI142" s="52">
        <v>37.057497024536097</v>
      </c>
      <c r="AJ142" s="52">
        <v>41.174844741821303</v>
      </c>
      <c r="AK142" s="52">
        <v>42.8429851531982</v>
      </c>
      <c r="AL142" s="52">
        <v>43.669906616210902</v>
      </c>
    </row>
    <row r="143" spans="19:52" x14ac:dyDescent="0.25">
      <c r="AB143" s="52">
        <v>23.9866046905518</v>
      </c>
      <c r="AC143" s="52">
        <v>23.399782180786101</v>
      </c>
      <c r="AD143" s="52">
        <v>26.657977104187001</v>
      </c>
      <c r="AE143" s="52">
        <v>27.176906585693398</v>
      </c>
      <c r="AF143" s="52">
        <v>29.621340751647899</v>
      </c>
      <c r="AG143" s="52">
        <v>32.136811256408699</v>
      </c>
      <c r="AH143" s="52">
        <v>34.8111572265625</v>
      </c>
      <c r="AI143" s="52">
        <v>37.280437469482401</v>
      </c>
      <c r="AJ143" s="52">
        <v>39.102638244628899</v>
      </c>
      <c r="AK143" s="52">
        <v>43.119747161865199</v>
      </c>
      <c r="AL143" s="52">
        <v>44.756082534790004</v>
      </c>
    </row>
    <row r="144" spans="19:52" x14ac:dyDescent="0.25">
      <c r="AB144" s="52">
        <v>30.183175086975101</v>
      </c>
      <c r="AC144" s="52">
        <v>25.729751586914102</v>
      </c>
      <c r="AD144" s="52">
        <v>25.442438125610401</v>
      </c>
      <c r="AE144" s="52">
        <v>28.92112159729</v>
      </c>
      <c r="AF144" s="52">
        <v>29.260501861572301</v>
      </c>
      <c r="AG144" s="52">
        <v>31.671970367431602</v>
      </c>
      <c r="AH144" s="52">
        <v>34.185352325439503</v>
      </c>
      <c r="AI144" s="52">
        <v>36.819097518920898</v>
      </c>
      <c r="AJ144" s="52">
        <v>39.104320526122997</v>
      </c>
      <c r="AK144" s="52">
        <v>41.031368255615199</v>
      </c>
      <c r="AL144" s="52">
        <v>44.9626140594482</v>
      </c>
    </row>
    <row r="145" spans="28:38" x14ac:dyDescent="0.25">
      <c r="AB145" s="52">
        <v>18.6561069488525</v>
      </c>
      <c r="AC145" s="52">
        <v>31.269988059997601</v>
      </c>
      <c r="AD145" s="52">
        <v>27.682789802551302</v>
      </c>
      <c r="AE145" s="52">
        <v>27.466906547546401</v>
      </c>
      <c r="AF145" s="52">
        <v>31.116477012634299</v>
      </c>
      <c r="AG145" s="52">
        <v>31.327369689941399</v>
      </c>
      <c r="AH145" s="52">
        <v>33.726194381713903</v>
      </c>
      <c r="AI145" s="52">
        <v>36.246025085449197</v>
      </c>
      <c r="AJ145" s="52">
        <v>38.846633911132798</v>
      </c>
      <c r="AK145" s="52">
        <v>40.985754013061502</v>
      </c>
      <c r="AL145" s="52">
        <v>42.996763229370103</v>
      </c>
    </row>
    <row r="146" spans="28:38" x14ac:dyDescent="0.25">
      <c r="AB146" s="52">
        <v>22.511973381042498</v>
      </c>
      <c r="AC146" s="52">
        <v>20.857687950134299</v>
      </c>
      <c r="AD146" s="52">
        <v>32.577527046203599</v>
      </c>
      <c r="AE146" s="52">
        <v>29.539966583251999</v>
      </c>
      <c r="AF146" s="52">
        <v>29.392113685607899</v>
      </c>
      <c r="AG146" s="52">
        <v>33.1731853485107</v>
      </c>
      <c r="AH146" s="52">
        <v>33.289914131164601</v>
      </c>
      <c r="AI146" s="52">
        <v>35.680536270141602</v>
      </c>
      <c r="AJ146" s="52">
        <v>38.205863952636697</v>
      </c>
      <c r="AK146" s="52">
        <v>40.777915954589801</v>
      </c>
      <c r="AL146" s="52">
        <v>42.794553756713903</v>
      </c>
    </row>
    <row r="147" spans="28:38" x14ac:dyDescent="0.25">
      <c r="AB147" s="52">
        <v>23.3688611984253</v>
      </c>
      <c r="AC147" s="52">
        <v>24.121763229370099</v>
      </c>
      <c r="AD147" s="52">
        <v>22.9056444168091</v>
      </c>
      <c r="AE147" s="52">
        <v>33.703907012939503</v>
      </c>
      <c r="AF147" s="52">
        <v>31.1458034515381</v>
      </c>
      <c r="AG147" s="52">
        <v>31.0442409515381</v>
      </c>
      <c r="AH147" s="52">
        <v>34.927058219909703</v>
      </c>
      <c r="AI147" s="52">
        <v>34.969516754150398</v>
      </c>
      <c r="AJ147" s="52">
        <v>37.344854354858398</v>
      </c>
      <c r="AK147" s="52">
        <v>39.869390487670898</v>
      </c>
      <c r="AL147" s="52">
        <v>42.407024383544901</v>
      </c>
    </row>
    <row r="148" spans="28:38" x14ac:dyDescent="0.25">
      <c r="AB148" s="52">
        <v>28.419190406799299</v>
      </c>
      <c r="AC148" s="52">
        <v>24.496517181396499</v>
      </c>
      <c r="AD148" s="52">
        <v>25.485350608825701</v>
      </c>
      <c r="AE148" s="52">
        <v>24.512968063354499</v>
      </c>
      <c r="AF148" s="52">
        <v>34.480716705322301</v>
      </c>
      <c r="AG148" s="52">
        <v>32.331895828247099</v>
      </c>
      <c r="AH148" s="52">
        <v>32.2527751922607</v>
      </c>
      <c r="AI148" s="52">
        <v>36.206281661987298</v>
      </c>
      <c r="AJ148" s="52">
        <v>36.175956726074197</v>
      </c>
      <c r="AK148" s="52">
        <v>38.536695480346701</v>
      </c>
      <c r="AL148" s="52">
        <v>41.031885147094698</v>
      </c>
    </row>
    <row r="149" spans="28:38" x14ac:dyDescent="0.25">
      <c r="AB149" s="52">
        <v>30.599524497985801</v>
      </c>
      <c r="AC149" s="52">
        <v>28.9841003417969</v>
      </c>
      <c r="AD149" s="52">
        <v>25.542503356933601</v>
      </c>
      <c r="AE149" s="52">
        <v>26.595851898193398</v>
      </c>
      <c r="AF149" s="52">
        <v>25.843993186950701</v>
      </c>
      <c r="AG149" s="52">
        <v>35.060667037963903</v>
      </c>
      <c r="AH149" s="52">
        <v>33.267702102661097</v>
      </c>
      <c r="AI149" s="52">
        <v>33.208301544189503</v>
      </c>
      <c r="AJ149" s="52">
        <v>37.205442428588903</v>
      </c>
      <c r="AK149" s="52">
        <v>37.112209320068402</v>
      </c>
      <c r="AL149" s="52">
        <v>39.443822860717802</v>
      </c>
    </row>
    <row r="150" spans="28:38" x14ac:dyDescent="0.25">
      <c r="AB150" s="52">
        <v>27.237726211547901</v>
      </c>
      <c r="AC150" s="52">
        <v>30.954647064208999</v>
      </c>
      <c r="AD150" s="52">
        <v>29.6397304534912</v>
      </c>
      <c r="AE150" s="52">
        <v>26.516994476318398</v>
      </c>
      <c r="AF150" s="52">
        <v>27.6221218109131</v>
      </c>
      <c r="AG150" s="52">
        <v>27.057725906372099</v>
      </c>
      <c r="AH150" s="52">
        <v>35.627571105957003</v>
      </c>
      <c r="AI150" s="52">
        <v>34.1380710601807</v>
      </c>
      <c r="AJ150" s="52">
        <v>34.0870456695557</v>
      </c>
      <c r="AK150" s="52">
        <v>38.105876922607401</v>
      </c>
      <c r="AL150" s="52">
        <v>37.956827163696303</v>
      </c>
    </row>
    <row r="151" spans="28:38" x14ac:dyDescent="0.25">
      <c r="AB151" s="52">
        <v>28.4474649429321</v>
      </c>
      <c r="AC151" s="52">
        <v>27.853192329406699</v>
      </c>
      <c r="AD151" s="52">
        <v>31.426090240478501</v>
      </c>
      <c r="AE151" s="52">
        <v>30.262827873229998</v>
      </c>
      <c r="AF151" s="52">
        <v>27.438865661621101</v>
      </c>
      <c r="AG151" s="52">
        <v>28.5799655914307</v>
      </c>
      <c r="AH151" s="52">
        <v>28.1833820343018</v>
      </c>
      <c r="AI151" s="52">
        <v>36.183589935302699</v>
      </c>
      <c r="AJ151" s="52">
        <v>34.953414916992202</v>
      </c>
      <c r="AK151" s="52">
        <v>34.906370162963903</v>
      </c>
      <c r="AL151" s="52">
        <v>38.932996749877901</v>
      </c>
    </row>
    <row r="152" spans="28:38" x14ac:dyDescent="0.25">
      <c r="AB152" s="52">
        <v>23.1716985702515</v>
      </c>
      <c r="AC152" s="52">
        <v>28.985416412353501</v>
      </c>
      <c r="AD152" s="52">
        <v>28.5196132659912</v>
      </c>
      <c r="AE152" s="52">
        <v>31.832129478454601</v>
      </c>
      <c r="AF152" s="52">
        <v>30.8083963394165</v>
      </c>
      <c r="AG152" s="52">
        <v>28.244346618652301</v>
      </c>
      <c r="AH152" s="52">
        <v>29.4198141098022</v>
      </c>
      <c r="AI152" s="52">
        <v>29.172023773193398</v>
      </c>
      <c r="AJ152" s="52">
        <v>36.6555786132813</v>
      </c>
      <c r="AK152" s="52">
        <v>35.654205322265597</v>
      </c>
      <c r="AL152" s="52">
        <v>35.596359252929702</v>
      </c>
    </row>
    <row r="153" spans="28:38" x14ac:dyDescent="0.25">
      <c r="AB153" s="52">
        <v>18.9378547668457</v>
      </c>
      <c r="AC153" s="52">
        <v>23.7835035324097</v>
      </c>
      <c r="AD153" s="52">
        <v>29.5960578918457</v>
      </c>
      <c r="AE153" s="52">
        <v>29.144114494323698</v>
      </c>
      <c r="AF153" s="52">
        <v>32.217732429504402</v>
      </c>
      <c r="AG153" s="52">
        <v>31.310600280761701</v>
      </c>
      <c r="AH153" s="52">
        <v>28.979934692382798</v>
      </c>
      <c r="AI153" s="52">
        <v>30.1848001480103</v>
      </c>
      <c r="AJ153" s="52">
        <v>30.0679416656494</v>
      </c>
      <c r="AK153" s="52">
        <v>37.076309204101598</v>
      </c>
      <c r="AL153" s="52">
        <v>36.2728786468506</v>
      </c>
    </row>
    <row r="154" spans="28:38" x14ac:dyDescent="0.25">
      <c r="AB154" s="52">
        <v>23.593457221984899</v>
      </c>
      <c r="AC154" s="52">
        <v>20.176685333251999</v>
      </c>
      <c r="AD154" s="52">
        <v>24.737831115722699</v>
      </c>
      <c r="AE154" s="52">
        <v>30.460083961486799</v>
      </c>
      <c r="AF154" s="52">
        <v>30.044406890869102</v>
      </c>
      <c r="AG154" s="52">
        <v>32.944020271301298</v>
      </c>
      <c r="AH154" s="52">
        <v>32.153060913085902</v>
      </c>
      <c r="AI154" s="52">
        <v>30.002188682556199</v>
      </c>
      <c r="AJ154" s="52">
        <v>31.239949226379402</v>
      </c>
      <c r="AK154" s="52">
        <v>31.236508369445801</v>
      </c>
      <c r="AL154" s="52">
        <v>37.871095657348597</v>
      </c>
    </row>
    <row r="155" spans="28:38" x14ac:dyDescent="0.25">
      <c r="AB155" s="52">
        <v>24.838218688964801</v>
      </c>
      <c r="AC155" s="52">
        <v>24.596540451049801</v>
      </c>
      <c r="AD155" s="52">
        <v>21.626942634582502</v>
      </c>
      <c r="AE155" s="52">
        <v>25.889816284179702</v>
      </c>
      <c r="AF155" s="52">
        <v>31.534859657287601</v>
      </c>
      <c r="AG155" s="52">
        <v>31.153489112854</v>
      </c>
      <c r="AH155" s="52">
        <v>33.9373168945313</v>
      </c>
      <c r="AI155" s="52">
        <v>33.2584419250488</v>
      </c>
      <c r="AJ155" s="52">
        <v>31.252172470092798</v>
      </c>
      <c r="AK155" s="52">
        <v>32.532220840454102</v>
      </c>
      <c r="AL155" s="52">
        <v>32.620660781860401</v>
      </c>
    </row>
    <row r="156" spans="28:38" x14ac:dyDescent="0.25">
      <c r="AB156" s="52">
        <v>27.163511276245099</v>
      </c>
      <c r="AC156" s="52">
        <v>25.8178310394287</v>
      </c>
      <c r="AD156" s="52">
        <v>25.755937576293899</v>
      </c>
      <c r="AE156" s="52">
        <v>23.085098266601602</v>
      </c>
      <c r="AF156" s="52">
        <v>27.105348587036101</v>
      </c>
      <c r="AG156" s="52">
        <v>32.6684246063232</v>
      </c>
      <c r="AH156" s="52">
        <v>32.322138786315897</v>
      </c>
      <c r="AI156" s="52">
        <v>35.017387390136697</v>
      </c>
      <c r="AJ156" s="52">
        <v>34.442318916320801</v>
      </c>
      <c r="AK156" s="52">
        <v>32.566019058227504</v>
      </c>
      <c r="AL156" s="52">
        <v>33.883415222167997</v>
      </c>
    </row>
    <row r="157" spans="28:38" x14ac:dyDescent="0.25">
      <c r="AB157" s="52">
        <v>25.864901542663599</v>
      </c>
      <c r="AC157" s="52">
        <v>27.885541915893601</v>
      </c>
      <c r="AD157" s="52">
        <v>26.789766311645501</v>
      </c>
      <c r="AE157" s="52">
        <v>26.7854051589966</v>
      </c>
      <c r="AF157" s="52">
        <v>24.410840988159201</v>
      </c>
      <c r="AG157" s="52">
        <v>28.173676490783699</v>
      </c>
      <c r="AH157" s="52">
        <v>33.644670486450202</v>
      </c>
      <c r="AI157" s="52">
        <v>33.323466300964398</v>
      </c>
      <c r="AJ157" s="52">
        <v>35.910891532897899</v>
      </c>
      <c r="AK157" s="52">
        <v>35.433076858520501</v>
      </c>
      <c r="AL157" s="52">
        <v>33.685632705688498</v>
      </c>
    </row>
    <row r="158" spans="28:38" x14ac:dyDescent="0.25">
      <c r="AB158" s="52">
        <v>23.928676605224599</v>
      </c>
      <c r="AC158" s="52">
        <v>26.579154014587399</v>
      </c>
      <c r="AD158" s="52">
        <v>28.816541671752901</v>
      </c>
      <c r="AE158" s="52">
        <v>27.867311477661101</v>
      </c>
      <c r="AF158" s="52">
        <v>27.911584854126001</v>
      </c>
      <c r="AG158" s="52">
        <v>25.812966346740701</v>
      </c>
      <c r="AH158" s="52">
        <v>29.334344863891602</v>
      </c>
      <c r="AI158" s="52">
        <v>34.724216461181598</v>
      </c>
      <c r="AJ158" s="52">
        <v>34.437583923339801</v>
      </c>
      <c r="AK158" s="52">
        <v>36.916019439697301</v>
      </c>
      <c r="AL158" s="52">
        <v>36.522247314453097</v>
      </c>
    </row>
    <row r="159" spans="28:38" x14ac:dyDescent="0.25">
      <c r="AB159" s="52">
        <v>21.861870765686</v>
      </c>
      <c r="AC159" s="52">
        <v>25.051920890808098</v>
      </c>
      <c r="AD159" s="52">
        <v>27.662524223327601</v>
      </c>
      <c r="AE159" s="52">
        <v>29.997525215148901</v>
      </c>
      <c r="AF159" s="52">
        <v>29.1951131820679</v>
      </c>
      <c r="AG159" s="52">
        <v>29.285693168640101</v>
      </c>
      <c r="AH159" s="52">
        <v>27.438268661498999</v>
      </c>
      <c r="AI159" s="52">
        <v>30.759297370910598</v>
      </c>
      <c r="AJ159" s="52">
        <v>36.084842681884801</v>
      </c>
      <c r="AK159" s="52">
        <v>35.842180252075202</v>
      </c>
      <c r="AL159" s="52">
        <v>38.217555999755902</v>
      </c>
    </row>
    <row r="160" spans="28:38" x14ac:dyDescent="0.25">
      <c r="AB160" s="52">
        <v>27.887235641479499</v>
      </c>
      <c r="AC160" s="52">
        <v>23.0749416351318</v>
      </c>
      <c r="AD160" s="52">
        <v>26.342774391174299</v>
      </c>
      <c r="AE160" s="52">
        <v>28.834757804870598</v>
      </c>
      <c r="AF160" s="52">
        <v>31.256661415100101</v>
      </c>
      <c r="AG160" s="52">
        <v>30.592546463012699</v>
      </c>
      <c r="AH160" s="52">
        <v>30.728622436523398</v>
      </c>
      <c r="AI160" s="52">
        <v>29.1153612136841</v>
      </c>
      <c r="AJ160" s="52">
        <v>32.252336502075202</v>
      </c>
      <c r="AK160" s="52">
        <v>37.519334793090799</v>
      </c>
      <c r="AL160" s="52">
        <v>37.325159072875998</v>
      </c>
    </row>
    <row r="161" spans="28:38" x14ac:dyDescent="0.25">
      <c r="AB161" s="52">
        <v>23.138722419738802</v>
      </c>
      <c r="AC161" s="52">
        <v>28.734345436096199</v>
      </c>
      <c r="AD161" s="52">
        <v>24.290591239929199</v>
      </c>
      <c r="AE161" s="52">
        <v>27.557350158691399</v>
      </c>
      <c r="AF161" s="52">
        <v>29.920249938964801</v>
      </c>
      <c r="AG161" s="52">
        <v>32.42724609375</v>
      </c>
      <c r="AH161" s="52">
        <v>31.872048377990701</v>
      </c>
      <c r="AI161" s="52">
        <v>32.061343193054199</v>
      </c>
      <c r="AJ161" s="52">
        <v>30.645652770996101</v>
      </c>
      <c r="AK161" s="52">
        <v>33.621555328369098</v>
      </c>
      <c r="AL161" s="52">
        <v>38.828750610351598</v>
      </c>
    </row>
    <row r="162" spans="28:38" x14ac:dyDescent="0.25">
      <c r="AB162" s="52">
        <v>19.618568420410199</v>
      </c>
      <c r="AC162" s="52">
        <v>23.990276336669901</v>
      </c>
      <c r="AD162" s="52">
        <v>29.401975631713899</v>
      </c>
      <c r="AE162" s="52">
        <v>25.198387145996101</v>
      </c>
      <c r="AF162" s="52">
        <v>28.4793348312378</v>
      </c>
      <c r="AG162" s="52">
        <v>30.700825691223098</v>
      </c>
      <c r="AH162" s="52">
        <v>33.283449172973597</v>
      </c>
      <c r="AI162" s="52">
        <v>32.804847717285199</v>
      </c>
      <c r="AJ162" s="52">
        <v>33.037200927734403</v>
      </c>
      <c r="AK162" s="52">
        <v>31.790901184081999</v>
      </c>
      <c r="AL162" s="52">
        <v>34.619489669799798</v>
      </c>
    </row>
    <row r="163" spans="28:38" x14ac:dyDescent="0.25">
      <c r="AB163" s="52">
        <v>18.3803820610046</v>
      </c>
      <c r="AC163" s="52">
        <v>20.206042289733901</v>
      </c>
      <c r="AD163" s="52">
        <v>24.7782306671143</v>
      </c>
      <c r="AE163" s="52">
        <v>29.960929870605501</v>
      </c>
      <c r="AF163" s="52">
        <v>25.966471672058098</v>
      </c>
      <c r="AG163" s="52">
        <v>29.2348327636719</v>
      </c>
      <c r="AH163" s="52">
        <v>31.343568801879901</v>
      </c>
      <c r="AI163" s="52">
        <v>33.982762336731</v>
      </c>
      <c r="AJ163" s="52">
        <v>33.587827682495103</v>
      </c>
      <c r="AK163" s="52">
        <v>33.8451633453369</v>
      </c>
      <c r="AL163" s="52">
        <v>32.749664306640597</v>
      </c>
    </row>
    <row r="164" spans="28:38" x14ac:dyDescent="0.25">
      <c r="AB164" s="52">
        <v>19.523088455200199</v>
      </c>
      <c r="AC164" s="52">
        <v>18.990608215331999</v>
      </c>
      <c r="AD164" s="52">
        <v>20.6678323745728</v>
      </c>
      <c r="AE164" s="52">
        <v>25.311459541320801</v>
      </c>
      <c r="AF164" s="52">
        <v>30.275103569030801</v>
      </c>
      <c r="AG164" s="52">
        <v>26.472144126892101</v>
      </c>
      <c r="AH164" s="52">
        <v>29.682537078857401</v>
      </c>
      <c r="AI164" s="52">
        <v>31.692898750305201</v>
      </c>
      <c r="AJ164" s="52">
        <v>34.364253997802699</v>
      </c>
      <c r="AK164" s="52">
        <v>34.071788787841797</v>
      </c>
      <c r="AL164" s="52">
        <v>34.3273220062256</v>
      </c>
    </row>
    <row r="165" spans="28:38" x14ac:dyDescent="0.25">
      <c r="AB165" s="52">
        <v>23.516681671142599</v>
      </c>
      <c r="AC165" s="52">
        <v>20.057870388030999</v>
      </c>
      <c r="AD165" s="52">
        <v>19.746958732604998</v>
      </c>
      <c r="AE165" s="52">
        <v>21.2052612304688</v>
      </c>
      <c r="AF165" s="52">
        <v>25.905830383300799</v>
      </c>
      <c r="AG165" s="52">
        <v>30.653573036193801</v>
      </c>
      <c r="AH165" s="52">
        <v>27.049760818481399</v>
      </c>
      <c r="AI165" s="52">
        <v>30.187618255615199</v>
      </c>
      <c r="AJ165" s="52">
        <v>32.101601600647001</v>
      </c>
      <c r="AK165" s="52">
        <v>34.804784774780302</v>
      </c>
      <c r="AL165" s="52">
        <v>34.631477355957003</v>
      </c>
    </row>
    <row r="166" spans="28:38" x14ac:dyDescent="0.25">
      <c r="AB166" s="52">
        <v>24.17746925354</v>
      </c>
      <c r="AC166" s="52">
        <v>23.872386932373001</v>
      </c>
      <c r="AD166" s="52">
        <v>20.7688760757446</v>
      </c>
      <c r="AE166" s="52">
        <v>20.580053329467798</v>
      </c>
      <c r="AF166" s="52">
        <v>21.834918975830099</v>
      </c>
      <c r="AG166" s="52">
        <v>26.606579780578599</v>
      </c>
      <c r="AH166" s="52">
        <v>31.148632049560501</v>
      </c>
      <c r="AI166" s="52">
        <v>27.733925819397001</v>
      </c>
      <c r="AJ166" s="52">
        <v>30.817247390747099</v>
      </c>
      <c r="AK166" s="52">
        <v>32.637596130371101</v>
      </c>
      <c r="AL166" s="52">
        <v>35.381847381591797</v>
      </c>
    </row>
    <row r="167" spans="28:38" x14ac:dyDescent="0.25">
      <c r="AB167" s="52">
        <v>22.1325221061707</v>
      </c>
      <c r="AC167" s="52">
        <v>24.720373153686499</v>
      </c>
      <c r="AD167" s="52">
        <v>24.462830543518098</v>
      </c>
      <c r="AE167" s="52">
        <v>21.606574058532701</v>
      </c>
      <c r="AF167" s="52">
        <v>21.512349128723098</v>
      </c>
      <c r="AG167" s="52">
        <v>22.601778984069799</v>
      </c>
      <c r="AH167" s="52">
        <v>27.451622009277301</v>
      </c>
      <c r="AI167" s="52">
        <v>31.820062637329102</v>
      </c>
      <c r="AJ167" s="52">
        <v>28.570702552795399</v>
      </c>
      <c r="AK167" s="52">
        <v>31.621290206909201</v>
      </c>
      <c r="AL167" s="52">
        <v>33.3685626983643</v>
      </c>
    </row>
    <row r="168" spans="28:38" x14ac:dyDescent="0.25">
      <c r="AB168" s="52">
        <v>20.792765617370598</v>
      </c>
      <c r="AC168" s="52">
        <v>22.480988502502399</v>
      </c>
      <c r="AD168" s="52">
        <v>25.126485824585</v>
      </c>
      <c r="AE168" s="52">
        <v>24.841388702392599</v>
      </c>
      <c r="AF168" s="52">
        <v>22.230286598205598</v>
      </c>
      <c r="AG168" s="52">
        <v>22.195172309875499</v>
      </c>
      <c r="AH168" s="52">
        <v>23.133674621581999</v>
      </c>
      <c r="AI168" s="52">
        <v>28.0430250167847</v>
      </c>
      <c r="AJ168" s="52">
        <v>32.225974082946799</v>
      </c>
      <c r="AK168" s="52">
        <v>29.138501167297399</v>
      </c>
      <c r="AL168" s="52">
        <v>32.150080680847203</v>
      </c>
    </row>
    <row r="169" spans="28:38" x14ac:dyDescent="0.25">
      <c r="AB169" s="52">
        <v>11.4098448753357</v>
      </c>
      <c r="AC169" s="52">
        <v>20.893877029418899</v>
      </c>
      <c r="AD169" s="52">
        <v>22.608442306518601</v>
      </c>
      <c r="AE169" s="52">
        <v>25.235482215881301</v>
      </c>
      <c r="AF169" s="52">
        <v>24.9141445159912</v>
      </c>
      <c r="AG169" s="52">
        <v>22.544387817382798</v>
      </c>
      <c r="AH169" s="52">
        <v>22.544659614562999</v>
      </c>
      <c r="AI169" s="52">
        <v>23.335131645202601</v>
      </c>
      <c r="AJ169" s="52">
        <v>28.272482872009299</v>
      </c>
      <c r="AK169" s="52">
        <v>32.259956359863303</v>
      </c>
      <c r="AL169" s="52">
        <v>29.329395294189499</v>
      </c>
    </row>
    <row r="170" spans="28:38" x14ac:dyDescent="0.25">
      <c r="AB170" s="52">
        <v>21.238197326660199</v>
      </c>
      <c r="AC170" s="52">
        <v>11.8372297286987</v>
      </c>
      <c r="AD170" s="52">
        <v>20.842685699462901</v>
      </c>
      <c r="AE170" s="52">
        <v>22.473795890808098</v>
      </c>
      <c r="AF170" s="52">
        <v>25.1044216156006</v>
      </c>
      <c r="AG170" s="52">
        <v>24.732336997985801</v>
      </c>
      <c r="AH170" s="52">
        <v>22.615073204040499</v>
      </c>
      <c r="AI170" s="52">
        <v>22.6167650222778</v>
      </c>
      <c r="AJ170" s="52">
        <v>23.247339248657202</v>
      </c>
      <c r="AK170" s="52">
        <v>28.2131862640381</v>
      </c>
      <c r="AL170" s="52">
        <v>31.986910820007299</v>
      </c>
    </row>
    <row r="171" spans="28:38" x14ac:dyDescent="0.25">
      <c r="AB171" s="52">
        <v>19.3692755699158</v>
      </c>
      <c r="AC171" s="52">
        <v>21.021050453186</v>
      </c>
      <c r="AD171" s="52">
        <v>12.2811441421509</v>
      </c>
      <c r="AE171" s="52">
        <v>20.806560516357401</v>
      </c>
      <c r="AF171" s="52">
        <v>22.346851348876999</v>
      </c>
      <c r="AG171" s="52">
        <v>24.9876565933228</v>
      </c>
      <c r="AH171" s="52">
        <v>24.578651428222699</v>
      </c>
      <c r="AI171" s="52">
        <v>22.693393707275401</v>
      </c>
      <c r="AJ171" s="52">
        <v>22.681705474853501</v>
      </c>
      <c r="AK171" s="52">
        <v>23.1826362609863</v>
      </c>
      <c r="AL171" s="52">
        <v>28.158764839172399</v>
      </c>
    </row>
    <row r="172" spans="28:38" x14ac:dyDescent="0.25">
      <c r="AB172" s="52">
        <v>11.415117263793899</v>
      </c>
      <c r="AC172" s="52">
        <v>19.304451942443801</v>
      </c>
      <c r="AD172" s="52">
        <v>21.007266998291001</v>
      </c>
      <c r="AE172" s="52">
        <v>12.803084850311301</v>
      </c>
      <c r="AF172" s="52">
        <v>20.916314125061</v>
      </c>
      <c r="AG172" s="52">
        <v>22.3596868515015</v>
      </c>
      <c r="AH172" s="52">
        <v>25.017492294311499</v>
      </c>
      <c r="AI172" s="52">
        <v>24.5916748046875</v>
      </c>
      <c r="AJ172" s="52">
        <v>22.906220436096199</v>
      </c>
      <c r="AK172" s="52">
        <v>22.891777038574201</v>
      </c>
      <c r="AL172" s="52">
        <v>23.278481483459501</v>
      </c>
    </row>
    <row r="173" spans="28:38" x14ac:dyDescent="0.25">
      <c r="AB173" s="52">
        <v>10.645638942718501</v>
      </c>
      <c r="AC173" s="52">
        <v>11.9876780509949</v>
      </c>
      <c r="AD173" s="52">
        <v>19.464675903320298</v>
      </c>
      <c r="AE173" s="52">
        <v>21.1857719421387</v>
      </c>
      <c r="AF173" s="52">
        <v>13.4706325531006</v>
      </c>
      <c r="AG173" s="52">
        <v>21.210236549377399</v>
      </c>
      <c r="AH173" s="52">
        <v>22.6021614074707</v>
      </c>
      <c r="AI173" s="52">
        <v>25.260098457336401</v>
      </c>
      <c r="AJ173" s="52">
        <v>24.832200050354</v>
      </c>
      <c r="AK173" s="52">
        <v>23.313430786132798</v>
      </c>
      <c r="AL173" s="52">
        <v>23.320263862609899</v>
      </c>
    </row>
    <row r="174" spans="28:38" x14ac:dyDescent="0.25">
      <c r="AB174" s="52">
        <v>16.358924865722699</v>
      </c>
      <c r="AC174" s="52">
        <v>11.289412021637</v>
      </c>
      <c r="AD174" s="52">
        <v>12.7667727470398</v>
      </c>
      <c r="AE174" s="52">
        <v>19.772961616516099</v>
      </c>
      <c r="AF174" s="52">
        <v>21.546542167663599</v>
      </c>
      <c r="AG174" s="52">
        <v>14.2936015129089</v>
      </c>
      <c r="AH174" s="52">
        <v>21.6785793304443</v>
      </c>
      <c r="AI174" s="52">
        <v>23.0347080230713</v>
      </c>
      <c r="AJ174" s="52">
        <v>25.6919975280762</v>
      </c>
      <c r="AK174" s="52">
        <v>25.267790794372601</v>
      </c>
      <c r="AL174" s="52">
        <v>23.901629447937001</v>
      </c>
    </row>
    <row r="175" spans="28:38" x14ac:dyDescent="0.25">
      <c r="AB175" s="52">
        <v>11.3510050773621</v>
      </c>
      <c r="AC175" s="52">
        <v>16.8881611824036</v>
      </c>
      <c r="AD175" s="52">
        <v>12.1397304534912</v>
      </c>
      <c r="AE175" s="52">
        <v>13.690073490142799</v>
      </c>
      <c r="AF175" s="52">
        <v>20.2621173858643</v>
      </c>
      <c r="AG175" s="52">
        <v>22.0752067565918</v>
      </c>
      <c r="AH175" s="52">
        <v>15.265937805175801</v>
      </c>
      <c r="AI175" s="52">
        <v>22.326224327087399</v>
      </c>
      <c r="AJ175" s="52">
        <v>23.658699989318801</v>
      </c>
      <c r="AK175" s="52">
        <v>26.324634552001999</v>
      </c>
      <c r="AL175" s="52">
        <v>25.9080715179443</v>
      </c>
    </row>
    <row r="176" spans="28:38" x14ac:dyDescent="0.25">
      <c r="AB176" s="52">
        <v>11.6884460449219</v>
      </c>
      <c r="AC176" s="52">
        <v>12.206476688385001</v>
      </c>
      <c r="AD176" s="52">
        <v>17.480317115783699</v>
      </c>
      <c r="AE176" s="52">
        <v>12.973782539367701</v>
      </c>
      <c r="AF176" s="52">
        <v>14.588051795959499</v>
      </c>
      <c r="AG176" s="52">
        <v>20.763079643249501</v>
      </c>
      <c r="AH176" s="52">
        <v>22.597264289856</v>
      </c>
      <c r="AI176" s="52">
        <v>16.213122367858901</v>
      </c>
      <c r="AJ176" s="52">
        <v>22.968463897705099</v>
      </c>
      <c r="AK176" s="52">
        <v>24.277884483337399</v>
      </c>
      <c r="AL176" s="52">
        <v>26.953988075256301</v>
      </c>
    </row>
    <row r="177" spans="28:38" x14ac:dyDescent="0.25">
      <c r="AB177" s="52">
        <v>13.730433940887499</v>
      </c>
      <c r="AC177" s="52">
        <v>12.353223800659199</v>
      </c>
      <c r="AD177" s="52">
        <v>12.970406532287599</v>
      </c>
      <c r="AE177" s="52">
        <v>17.936982154846199</v>
      </c>
      <c r="AF177" s="52">
        <v>13.670619487762499</v>
      </c>
      <c r="AG177" s="52">
        <v>15.3238363265991</v>
      </c>
      <c r="AH177" s="52">
        <v>21.154008865356399</v>
      </c>
      <c r="AI177" s="52">
        <v>22.992403030395501</v>
      </c>
      <c r="AJ177" s="52">
        <v>16.993756294250499</v>
      </c>
      <c r="AK177" s="52">
        <v>23.469576835632299</v>
      </c>
      <c r="AL177" s="52">
        <v>24.754337310791001</v>
      </c>
    </row>
    <row r="178" spans="28:38" x14ac:dyDescent="0.25">
      <c r="AB178" s="52">
        <v>14.4087862968445</v>
      </c>
      <c r="AC178" s="52">
        <v>14.118709564209</v>
      </c>
      <c r="AD178" s="52">
        <v>12.856828212738</v>
      </c>
      <c r="AE178" s="52">
        <v>13.5074167251587</v>
      </c>
      <c r="AF178" s="52">
        <v>18.176303863525401</v>
      </c>
      <c r="AG178" s="52">
        <v>14.1447682380676</v>
      </c>
      <c r="AH178" s="52">
        <v>15.822135925293001</v>
      </c>
      <c r="AI178" s="52">
        <v>21.3092231750488</v>
      </c>
      <c r="AJ178" s="52">
        <v>23.144258499145501</v>
      </c>
      <c r="AK178" s="52">
        <v>17.5153970718384</v>
      </c>
      <c r="AL178" s="52">
        <v>23.704298019409201</v>
      </c>
    </row>
    <row r="179" spans="28:38" x14ac:dyDescent="0.25">
      <c r="AB179" s="52">
        <v>17.743460178375202</v>
      </c>
      <c r="AC179" s="52">
        <v>14.5503234863281</v>
      </c>
      <c r="AD179" s="52">
        <v>14.411317825317401</v>
      </c>
      <c r="AE179" s="52">
        <v>13.211262226104701</v>
      </c>
      <c r="AF179" s="52">
        <v>13.887738227844199</v>
      </c>
      <c r="AG179" s="52">
        <v>18.256576538085898</v>
      </c>
      <c r="AH179" s="52">
        <v>14.4585528373718</v>
      </c>
      <c r="AI179" s="52">
        <v>16.159852981567401</v>
      </c>
      <c r="AJ179" s="52">
        <v>21.286449909210202</v>
      </c>
      <c r="AK179" s="52">
        <v>23.136701583862301</v>
      </c>
      <c r="AL179" s="52">
        <v>17.854650974273699</v>
      </c>
    </row>
    <row r="180" spans="28:38" x14ac:dyDescent="0.25">
      <c r="AB180" s="52">
        <v>13.7137203216553</v>
      </c>
      <c r="AC180" s="52">
        <v>17.617223739623999</v>
      </c>
      <c r="AD180" s="52">
        <v>14.751160144805899</v>
      </c>
      <c r="AE180" s="52">
        <v>14.712896823883099</v>
      </c>
      <c r="AF180" s="52">
        <v>13.5731401443481</v>
      </c>
      <c r="AG180" s="52">
        <v>14.275239944458001</v>
      </c>
      <c r="AH180" s="52">
        <v>18.373498439788801</v>
      </c>
      <c r="AI180" s="52">
        <v>14.785484313964799</v>
      </c>
      <c r="AJ180" s="52">
        <v>16.508350849151601</v>
      </c>
      <c r="AK180" s="52">
        <v>21.306803703308098</v>
      </c>
      <c r="AL180" s="52">
        <v>23.160623550415</v>
      </c>
    </row>
    <row r="181" spans="28:38" x14ac:dyDescent="0.25">
      <c r="AB181" s="52">
        <v>10.128844976425199</v>
      </c>
      <c r="AC181" s="52">
        <v>13.854364871978801</v>
      </c>
      <c r="AD181" s="52">
        <v>17.608941078186</v>
      </c>
      <c r="AE181" s="52">
        <v>15.021374702453601</v>
      </c>
      <c r="AF181" s="52">
        <v>15.091079235076901</v>
      </c>
      <c r="AG181" s="52">
        <v>14.002542972564701</v>
      </c>
      <c r="AH181" s="52">
        <v>14.7309384346008</v>
      </c>
      <c r="AI181" s="52">
        <v>18.575281620025599</v>
      </c>
      <c r="AJ181" s="52">
        <v>15.175286293029799</v>
      </c>
      <c r="AK181" s="52">
        <v>16.930702209472699</v>
      </c>
      <c r="AL181" s="52">
        <v>21.422478675842299</v>
      </c>
    </row>
    <row r="182" spans="28:38" x14ac:dyDescent="0.25">
      <c r="AB182" s="52">
        <v>15.0625185966492</v>
      </c>
      <c r="AC182" s="52">
        <v>10.5768270492554</v>
      </c>
      <c r="AD182" s="52">
        <v>14.121089458465599</v>
      </c>
      <c r="AE182" s="52">
        <v>17.6960401535034</v>
      </c>
      <c r="AF182" s="52">
        <v>15.3760643005371</v>
      </c>
      <c r="AG182" s="52">
        <v>15.543563365936301</v>
      </c>
      <c r="AH182" s="52">
        <v>14.511133670806901</v>
      </c>
      <c r="AI182" s="52">
        <v>15.2670712471008</v>
      </c>
      <c r="AJ182" s="52">
        <v>18.876606941223098</v>
      </c>
      <c r="AK182" s="52">
        <v>15.657732963561999</v>
      </c>
      <c r="AL182" s="52">
        <v>17.440469264984099</v>
      </c>
    </row>
    <row r="183" spans="28:38" x14ac:dyDescent="0.25">
      <c r="AB183" s="52">
        <v>9.1179664134979195</v>
      </c>
      <c r="AC183" s="52">
        <v>15.0237259864807</v>
      </c>
      <c r="AD183" s="52">
        <v>11.0359406471252</v>
      </c>
      <c r="AE183" s="52">
        <v>14.3564238548279</v>
      </c>
      <c r="AF183" s="52">
        <v>17.739723205566399</v>
      </c>
      <c r="AG183" s="52">
        <v>15.6794242858887</v>
      </c>
      <c r="AH183" s="52">
        <v>15.9441561698914</v>
      </c>
      <c r="AI183" s="52">
        <v>14.976033687591601</v>
      </c>
      <c r="AJ183" s="52">
        <v>15.745964050293001</v>
      </c>
      <c r="AK183" s="52">
        <v>19.1064291000366</v>
      </c>
      <c r="AL183" s="52">
        <v>16.085849761962901</v>
      </c>
    </row>
    <row r="184" spans="28:38" x14ac:dyDescent="0.25">
      <c r="AB184" s="52">
        <v>10.3985185623169</v>
      </c>
      <c r="AC184" s="52">
        <v>9.3769440650939906</v>
      </c>
      <c r="AD184" s="52">
        <v>15.0240159034729</v>
      </c>
      <c r="AE184" s="52">
        <v>11.4842000007629</v>
      </c>
      <c r="AF184" s="52">
        <v>14.558212757110599</v>
      </c>
      <c r="AG184" s="52">
        <v>17.74241065979</v>
      </c>
      <c r="AH184" s="52">
        <v>15.9547672271729</v>
      </c>
      <c r="AI184" s="52">
        <v>16.314381599426302</v>
      </c>
      <c r="AJ184" s="52">
        <v>15.4086537361145</v>
      </c>
      <c r="AK184" s="52">
        <v>16.197348594665499</v>
      </c>
      <c r="AL184" s="52">
        <v>19.301766872405999</v>
      </c>
    </row>
    <row r="185" spans="28:38" x14ac:dyDescent="0.25">
      <c r="AB185" s="52">
        <v>6.63574194908142</v>
      </c>
      <c r="AC185" s="52">
        <v>10.680236339569101</v>
      </c>
      <c r="AD185" s="52">
        <v>9.74822902679443</v>
      </c>
      <c r="AE185" s="52">
        <v>15.099273204803501</v>
      </c>
      <c r="AF185" s="52">
        <v>12.000970363616901</v>
      </c>
      <c r="AG185" s="52">
        <v>14.820248603820801</v>
      </c>
      <c r="AH185" s="52">
        <v>17.812965393066399</v>
      </c>
      <c r="AI185" s="52">
        <v>16.296938419341998</v>
      </c>
      <c r="AJ185" s="52">
        <v>16.742419719695999</v>
      </c>
      <c r="AK185" s="52">
        <v>15.909097194671601</v>
      </c>
      <c r="AL185" s="52">
        <v>16.711928844451901</v>
      </c>
    </row>
    <row r="186" spans="28:38" x14ac:dyDescent="0.25">
      <c r="AB186" s="52">
        <v>7.6602752208709699</v>
      </c>
      <c r="AC186" s="52">
        <v>7.3576943874359104</v>
      </c>
      <c r="AD186" s="52">
        <v>11.091271877288801</v>
      </c>
      <c r="AE186" s="52">
        <v>10.163477897644</v>
      </c>
      <c r="AF186" s="52">
        <v>15.2792077064514</v>
      </c>
      <c r="AG186" s="52">
        <v>12.580914497375501</v>
      </c>
      <c r="AH186" s="52">
        <v>15.140917778015099</v>
      </c>
      <c r="AI186" s="52">
        <v>17.935965061187702</v>
      </c>
      <c r="AJ186" s="52">
        <v>16.710859298706101</v>
      </c>
      <c r="AK186" s="52">
        <v>17.240291118621801</v>
      </c>
      <c r="AL186" s="52">
        <v>16.480078697204601</v>
      </c>
    </row>
    <row r="187" spans="28:38" x14ac:dyDescent="0.25">
      <c r="AB187" s="52">
        <v>10.7395114898682</v>
      </c>
      <c r="AC187" s="52">
        <v>8.2835009098052996</v>
      </c>
      <c r="AD187" s="52">
        <v>8.0511951446533203</v>
      </c>
      <c r="AE187" s="52">
        <v>11.3989989757538</v>
      </c>
      <c r="AF187" s="52">
        <v>10.481162071228001</v>
      </c>
      <c r="AG187" s="52">
        <v>15.3504686355591</v>
      </c>
      <c r="AH187" s="52">
        <v>13.0485510826111</v>
      </c>
      <c r="AI187" s="52">
        <v>15.375335216522201</v>
      </c>
      <c r="AJ187" s="52">
        <v>17.962730884551998</v>
      </c>
      <c r="AK187" s="52">
        <v>17.0203070640564</v>
      </c>
      <c r="AL187" s="52">
        <v>17.627317905426001</v>
      </c>
    </row>
    <row r="188" spans="28:38" x14ac:dyDescent="0.25">
      <c r="AB188" s="52">
        <v>13.0899713039398</v>
      </c>
      <c r="AC188" s="52">
        <v>10.575793027877801</v>
      </c>
      <c r="AD188" s="52">
        <v>8.74923884868622</v>
      </c>
      <c r="AE188" s="52">
        <v>8.5421226024627703</v>
      </c>
      <c r="AF188" s="52">
        <v>11.506229877471901</v>
      </c>
      <c r="AG188" s="52">
        <v>10.597450256347701</v>
      </c>
      <c r="AH188" s="52">
        <v>15.195706367492701</v>
      </c>
      <c r="AI188" s="52">
        <v>13.2818546295166</v>
      </c>
      <c r="AJ188" s="52">
        <v>15.3928365707397</v>
      </c>
      <c r="AK188" s="52">
        <v>17.788370609283401</v>
      </c>
      <c r="AL188" s="52">
        <v>17.085973262786901</v>
      </c>
    </row>
    <row r="189" spans="28:38" x14ac:dyDescent="0.25">
      <c r="AB189" s="52">
        <v>6.0273189544677699</v>
      </c>
      <c r="AC189" s="52">
        <v>12.4750823974609</v>
      </c>
      <c r="AD189" s="52">
        <v>10.322437763214101</v>
      </c>
      <c r="AE189" s="52">
        <v>9.0226426124572807</v>
      </c>
      <c r="AF189" s="52">
        <v>8.8343105316162092</v>
      </c>
      <c r="AG189" s="52">
        <v>11.423849344253499</v>
      </c>
      <c r="AH189" s="52">
        <v>10.505193233489999</v>
      </c>
      <c r="AI189" s="52">
        <v>14.852157115936301</v>
      </c>
      <c r="AJ189" s="52">
        <v>13.298753738403301</v>
      </c>
      <c r="AK189" s="52">
        <v>15.175646781921399</v>
      </c>
      <c r="AL189" s="52">
        <v>17.399741172790499</v>
      </c>
    </row>
    <row r="190" spans="28:38" x14ac:dyDescent="0.25">
      <c r="AB190" s="52">
        <v>7.5658068656921396</v>
      </c>
      <c r="AC190" s="52">
        <v>6.4953088760376003</v>
      </c>
      <c r="AD190" s="52">
        <v>12.218472480773899</v>
      </c>
      <c r="AE190" s="52">
        <v>10.3200120925903</v>
      </c>
      <c r="AF190" s="52">
        <v>9.4151887893676793</v>
      </c>
      <c r="AG190" s="52">
        <v>9.25347995758057</v>
      </c>
      <c r="AH190" s="52">
        <v>11.569068908691399</v>
      </c>
      <c r="AI190" s="52">
        <v>10.6512684822083</v>
      </c>
      <c r="AJ190" s="52">
        <v>14.799367427825899</v>
      </c>
      <c r="AK190" s="52">
        <v>13.534869909286501</v>
      </c>
      <c r="AL190" s="52">
        <v>15.2363786697388</v>
      </c>
    </row>
    <row r="191" spans="28:38" x14ac:dyDescent="0.25">
      <c r="AB191" s="52">
        <v>5.1877789497375497</v>
      </c>
      <c r="AC191" s="52">
        <v>7.83595538139343</v>
      </c>
      <c r="AD191" s="52">
        <v>6.9899659156799299</v>
      </c>
      <c r="AE191" s="52">
        <v>12.007648229599001</v>
      </c>
      <c r="AF191" s="52">
        <v>10.358490228653</v>
      </c>
      <c r="AG191" s="52">
        <v>9.8023185729980504</v>
      </c>
      <c r="AH191" s="52">
        <v>9.66465520858765</v>
      </c>
      <c r="AI191" s="52">
        <v>11.719689130783101</v>
      </c>
      <c r="AJ191" s="52">
        <v>10.8107838630676</v>
      </c>
      <c r="AK191" s="52">
        <v>14.7708144187927</v>
      </c>
      <c r="AL191" s="52">
        <v>13.7724285125732</v>
      </c>
    </row>
    <row r="192" spans="28:38" x14ac:dyDescent="0.25">
      <c r="AB192" s="52">
        <v>7.3062980175018302</v>
      </c>
      <c r="AC192" s="52">
        <v>5.8265104293823198</v>
      </c>
      <c r="AD192" s="52">
        <v>8.2315866947174108</v>
      </c>
      <c r="AE192" s="52">
        <v>7.5189859867095903</v>
      </c>
      <c r="AF192" s="52">
        <v>11.8883860111237</v>
      </c>
      <c r="AG192" s="52">
        <v>10.479711055755599</v>
      </c>
      <c r="AH192" s="52">
        <v>10.246218919754</v>
      </c>
      <c r="AI192" s="52">
        <v>10.1338648796082</v>
      </c>
      <c r="AJ192" s="52">
        <v>11.9419026374817</v>
      </c>
      <c r="AK192" s="52">
        <v>11.0799479484558</v>
      </c>
      <c r="AL192" s="52">
        <v>14.837280750274701</v>
      </c>
    </row>
    <row r="193" spans="28:38" x14ac:dyDescent="0.25">
      <c r="AB193" s="52">
        <v>4.8836355209350604</v>
      </c>
      <c r="AC193" s="52">
        <v>7.5700366497039804</v>
      </c>
      <c r="AD193" s="52">
        <v>6.51074171066284</v>
      </c>
      <c r="AE193" s="52">
        <v>8.6357569694519007</v>
      </c>
      <c r="AF193" s="52">
        <v>8.0324177742004395</v>
      </c>
      <c r="AG193" s="52">
        <v>11.796547651290901</v>
      </c>
      <c r="AH193" s="52">
        <v>10.6162922382355</v>
      </c>
      <c r="AI193" s="52">
        <v>10.6830868721008</v>
      </c>
      <c r="AJ193" s="52">
        <v>10.5986111164093</v>
      </c>
      <c r="AK193" s="52">
        <v>12.165615320205699</v>
      </c>
      <c r="AL193" s="52">
        <v>11.3494968414307</v>
      </c>
    </row>
    <row r="194" spans="28:38" x14ac:dyDescent="0.25">
      <c r="AB194" s="52">
        <v>6.9517594575882002</v>
      </c>
      <c r="AC194" s="52">
        <v>5.6925137042999303</v>
      </c>
      <c r="AD194" s="52">
        <v>7.8456597328186</v>
      </c>
      <c r="AE194" s="52">
        <v>7.0666785240173304</v>
      </c>
      <c r="AF194" s="52">
        <v>8.9723095893859899</v>
      </c>
      <c r="AG194" s="52">
        <v>8.4548313617706299</v>
      </c>
      <c r="AH194" s="52">
        <v>11.687816619873001</v>
      </c>
      <c r="AI194" s="52">
        <v>10.709021091461199</v>
      </c>
      <c r="AJ194" s="52">
        <v>11.0111157894135</v>
      </c>
      <c r="AK194" s="52">
        <v>10.975208044052099</v>
      </c>
      <c r="AL194" s="52">
        <v>12.328658580780001</v>
      </c>
    </row>
    <row r="195" spans="28:38" x14ac:dyDescent="0.25">
      <c r="AB195" s="52">
        <v>4.1757147312164298</v>
      </c>
      <c r="AC195" s="52">
        <v>7.0834040641784703</v>
      </c>
      <c r="AD195" s="52">
        <v>6.2837750911712602</v>
      </c>
      <c r="AE195" s="52">
        <v>7.8910112380981401</v>
      </c>
      <c r="AF195" s="52">
        <v>7.3531608581543004</v>
      </c>
      <c r="AG195" s="52">
        <v>9.0459723472595197</v>
      </c>
      <c r="AH195" s="52">
        <v>8.5945129394531303</v>
      </c>
      <c r="AI195" s="52">
        <v>11.348556041717501</v>
      </c>
      <c r="AJ195" s="52">
        <v>10.5379774570465</v>
      </c>
      <c r="AK195" s="52">
        <v>11.029604911804199</v>
      </c>
      <c r="AL195" s="52">
        <v>11.0700006484985</v>
      </c>
    </row>
    <row r="196" spans="28:38" x14ac:dyDescent="0.25">
      <c r="AB196" s="52">
        <v>4.9241172671318099</v>
      </c>
      <c r="AC196" s="52">
        <v>4.7006740570068404</v>
      </c>
      <c r="AD196" s="52">
        <v>6.9657367467880196</v>
      </c>
      <c r="AE196" s="52">
        <v>6.5022829771041897</v>
      </c>
      <c r="AF196" s="52">
        <v>7.6372334957122803</v>
      </c>
      <c r="AG196" s="52">
        <v>7.2910540103912398</v>
      </c>
      <c r="AH196" s="52">
        <v>8.7785272598266602</v>
      </c>
      <c r="AI196" s="52">
        <v>8.3568565845489502</v>
      </c>
      <c r="AJ196" s="52">
        <v>10.705172538757299</v>
      </c>
      <c r="AK196" s="52">
        <v>10.025530099868799</v>
      </c>
      <c r="AL196" s="52">
        <v>10.673827648162799</v>
      </c>
    </row>
    <row r="197" spans="28:38" x14ac:dyDescent="0.25">
      <c r="AB197" s="52">
        <v>8.6297801733017003</v>
      </c>
      <c r="AC197" s="52">
        <v>4.7499006986617998</v>
      </c>
      <c r="AD197" s="52">
        <v>5.0193405151367196</v>
      </c>
      <c r="AE197" s="52">
        <v>6.6617841720581099</v>
      </c>
      <c r="AF197" s="52">
        <v>6.4688823223113996</v>
      </c>
      <c r="AG197" s="52">
        <v>7.2207961082458496</v>
      </c>
      <c r="AH197" s="52">
        <v>7.0182101726532</v>
      </c>
      <c r="AI197" s="52">
        <v>8.3232972621917707</v>
      </c>
      <c r="AJ197" s="52">
        <v>7.88651394844055</v>
      </c>
      <c r="AK197" s="52">
        <v>9.9143471717834508</v>
      </c>
      <c r="AL197" s="52">
        <v>9.3184945583343506</v>
      </c>
    </row>
    <row r="198" spans="28:38" x14ac:dyDescent="0.25">
      <c r="AB198" s="52">
        <v>3.0575935840606698</v>
      </c>
      <c r="AC198" s="52">
        <v>7.5263872146606401</v>
      </c>
      <c r="AD198" s="52">
        <v>4.4899653196334803</v>
      </c>
      <c r="AE198" s="52">
        <v>5.0244107246398899</v>
      </c>
      <c r="AF198" s="52">
        <v>6.1871683597564697</v>
      </c>
      <c r="AG198" s="52">
        <v>6.1784434318542498</v>
      </c>
      <c r="AH198" s="52">
        <v>6.6674532890319798</v>
      </c>
      <c r="AI198" s="52">
        <v>6.5561305284500104</v>
      </c>
      <c r="AJ198" s="52">
        <v>7.6869993209838903</v>
      </c>
      <c r="AK198" s="52">
        <v>7.24082374572754</v>
      </c>
      <c r="AL198" s="52">
        <v>8.9987897872924805</v>
      </c>
    </row>
    <row r="199" spans="28:38" x14ac:dyDescent="0.25">
      <c r="AB199" s="52">
        <v>3.7420983910560599</v>
      </c>
      <c r="AC199" s="52">
        <v>3.1417499780654898</v>
      </c>
      <c r="AD199" s="52">
        <v>6.50831258296967</v>
      </c>
      <c r="AE199" s="52">
        <v>4.1412448883056596</v>
      </c>
      <c r="AF199" s="52">
        <v>4.7602187395095799</v>
      </c>
      <c r="AG199" s="52">
        <v>5.5985572338104204</v>
      </c>
      <c r="AH199" s="52">
        <v>5.6889363527298</v>
      </c>
      <c r="AI199" s="52">
        <v>6.0036549568176296</v>
      </c>
      <c r="AJ199" s="52">
        <v>5.9589697122573897</v>
      </c>
      <c r="AK199" s="52">
        <v>6.9202418327331499</v>
      </c>
      <c r="AL199" s="52">
        <v>6.5073647499084499</v>
      </c>
    </row>
    <row r="200" spans="28:38" x14ac:dyDescent="0.25">
      <c r="AB200" s="52">
        <v>3.4921876490116102</v>
      </c>
      <c r="AC200" s="52">
        <v>3.3100990056991599</v>
      </c>
      <c r="AD200" s="52">
        <v>2.9329562783241299</v>
      </c>
      <c r="AE200" s="52">
        <v>5.4395382404327401</v>
      </c>
      <c r="AF200" s="52">
        <v>3.6168061494827302</v>
      </c>
      <c r="AG200" s="52">
        <v>4.2110447883606001</v>
      </c>
      <c r="AH200" s="52">
        <v>4.8287067413330096</v>
      </c>
      <c r="AI200" s="52">
        <v>4.9553343057632402</v>
      </c>
      <c r="AJ200" s="52">
        <v>5.1690686941146904</v>
      </c>
      <c r="AK200" s="52">
        <v>5.1626744270324698</v>
      </c>
      <c r="AL200" s="52">
        <v>5.9562084674835196</v>
      </c>
    </row>
    <row r="201" spans="28:38" x14ac:dyDescent="0.25">
      <c r="AB201" s="52">
        <v>2.8171012401580802</v>
      </c>
      <c r="AC201" s="52">
        <v>2.8154394477605802</v>
      </c>
      <c r="AD201" s="52">
        <v>2.6940826177597001</v>
      </c>
      <c r="AE201" s="52">
        <v>2.4574287533760102</v>
      </c>
      <c r="AF201" s="52">
        <v>4.2264989614486703</v>
      </c>
      <c r="AG201" s="52">
        <v>2.8331967592239402</v>
      </c>
      <c r="AH201" s="52">
        <v>3.4145575165748601</v>
      </c>
      <c r="AI201" s="52">
        <v>3.8250843882560699</v>
      </c>
      <c r="AJ201" s="52">
        <v>3.9706994295120199</v>
      </c>
      <c r="AK201" s="52">
        <v>4.0923589468002302</v>
      </c>
      <c r="AL201" s="52">
        <v>4.1059116125106803</v>
      </c>
    </row>
    <row r="202" spans="28:38" x14ac:dyDescent="0.25">
      <c r="AB202" s="52">
        <v>2.3347338438034102</v>
      </c>
      <c r="AC202" s="52">
        <v>2.0390660762786901</v>
      </c>
      <c r="AD202" s="52">
        <v>2.1459157466888401</v>
      </c>
      <c r="AE202" s="52">
        <v>2.0804019272327401</v>
      </c>
      <c r="AF202" s="52">
        <v>1.9391896724700901</v>
      </c>
      <c r="AG202" s="52">
        <v>3.12160301208496</v>
      </c>
      <c r="AH202" s="52">
        <v>2.0911885797977399</v>
      </c>
      <c r="AI202" s="52">
        <v>2.6180506944656399</v>
      </c>
      <c r="AJ202" s="52">
        <v>2.8698649406433101</v>
      </c>
      <c r="AK202" s="52">
        <v>3.00899714231491</v>
      </c>
      <c r="AL202" s="52">
        <v>3.0767118334770198</v>
      </c>
    </row>
    <row r="203" spans="28:38" x14ac:dyDescent="0.25">
      <c r="AB203" s="52">
        <v>2.2785788550972899</v>
      </c>
      <c r="AC203" s="52">
        <v>1.7384996414184599</v>
      </c>
      <c r="AD203" s="52">
        <v>1.5690850019455</v>
      </c>
      <c r="AE203" s="52">
        <v>1.7289147973060599</v>
      </c>
      <c r="AF203" s="52">
        <v>1.69375428557396</v>
      </c>
      <c r="AG203" s="52">
        <v>1.6184818744659399</v>
      </c>
      <c r="AH203" s="52">
        <v>2.4075846374034899</v>
      </c>
      <c r="AI203" s="52">
        <v>1.6685498654842399</v>
      </c>
      <c r="AJ203" s="52">
        <v>2.1096362173557299</v>
      </c>
      <c r="AK203" s="52">
        <v>2.26874500513077</v>
      </c>
      <c r="AL203" s="52">
        <v>2.3931662440300001</v>
      </c>
    </row>
    <row r="204" spans="28:38" x14ac:dyDescent="0.25">
      <c r="AB204" s="52">
        <v>0.31719259172677999</v>
      </c>
      <c r="AC204" s="52">
        <v>1.85859675705433</v>
      </c>
      <c r="AD204" s="52">
        <v>1.49280148744583</v>
      </c>
      <c r="AE204" s="52">
        <v>1.35769695043564</v>
      </c>
      <c r="AF204" s="52">
        <v>1.5337037593126299</v>
      </c>
      <c r="AG204" s="52">
        <v>1.5258315801620499</v>
      </c>
      <c r="AH204" s="52">
        <v>1.4854877889156299</v>
      </c>
      <c r="AI204" s="52">
        <v>2.0263516902923602</v>
      </c>
      <c r="AJ204" s="52">
        <v>1.5005177557468401</v>
      </c>
      <c r="AK204" s="52">
        <v>1.85536700487137</v>
      </c>
      <c r="AL204" s="52">
        <v>1.96627780795097</v>
      </c>
    </row>
  </sheetData>
  <mergeCells count="1">
    <mergeCell ref="AI21:AI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workbookViewId="0">
      <selection activeCell="AL4" sqref="AL4:AZ103"/>
    </sheetView>
  </sheetViews>
  <sheetFormatPr baseColWidth="10" defaultColWidth="8.7109375" defaultRowHeight="15" x14ac:dyDescent="0.25"/>
  <cols>
    <col min="2" max="2" width="12.85546875" customWidth="1"/>
    <col min="18" max="18" width="9.42578125" customWidth="1"/>
    <col min="35" max="35" width="10.140625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4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46.399999618530302</v>
      </c>
      <c r="AM4" s="52">
        <v>52</v>
      </c>
      <c r="AN4" s="52">
        <v>57.799999237060497</v>
      </c>
      <c r="AO4" s="52">
        <v>46</v>
      </c>
      <c r="AP4" s="52">
        <v>53.960042953491197</v>
      </c>
      <c r="AQ4" s="52">
        <v>55.438718795776403</v>
      </c>
      <c r="AR4" s="52">
        <v>57.281511306762702</v>
      </c>
      <c r="AS4" s="52">
        <v>59.703830718994098</v>
      </c>
      <c r="AT4" s="52">
        <v>62.191785812377901</v>
      </c>
      <c r="AU4" s="52">
        <v>64.526393890380902</v>
      </c>
      <c r="AV4" s="52">
        <v>66.705699920654297</v>
      </c>
      <c r="AW4" s="52">
        <v>68.760421752929702</v>
      </c>
      <c r="AX4" s="52">
        <v>70.714759826660199</v>
      </c>
      <c r="AY4" s="52">
        <v>72.547767639160199</v>
      </c>
      <c r="AZ4" s="52">
        <v>74.3087348937988</v>
      </c>
    </row>
    <row r="5" spans="2:52" x14ac:dyDescent="0.25">
      <c r="B5" s="34" t="s">
        <v>48</v>
      </c>
      <c r="C5" s="9">
        <f>AL4</f>
        <v>46.399999618530302</v>
      </c>
      <c r="D5" s="9">
        <f t="shared" ref="D5:Q5" si="0">AM4</f>
        <v>52</v>
      </c>
      <c r="E5" s="9">
        <f t="shared" si="0"/>
        <v>57.799999237060497</v>
      </c>
      <c r="F5" s="9">
        <f t="shared" si="0"/>
        <v>46</v>
      </c>
      <c r="G5" s="9">
        <f t="shared" si="0"/>
        <v>53.960042953491197</v>
      </c>
      <c r="H5" s="9">
        <f t="shared" si="0"/>
        <v>55.438718795776403</v>
      </c>
      <c r="I5" s="9">
        <f t="shared" si="0"/>
        <v>57.281511306762702</v>
      </c>
      <c r="J5" s="9">
        <f t="shared" si="0"/>
        <v>59.703830718994098</v>
      </c>
      <c r="K5" s="9">
        <f t="shared" si="0"/>
        <v>62.191785812377901</v>
      </c>
      <c r="L5" s="9">
        <f t="shared" si="0"/>
        <v>64.526393890380902</v>
      </c>
      <c r="M5" s="9">
        <f t="shared" si="0"/>
        <v>66.705699920654297</v>
      </c>
      <c r="N5" s="9">
        <f t="shared" si="0"/>
        <v>68.760421752929702</v>
      </c>
      <c r="O5" s="9">
        <f t="shared" si="0"/>
        <v>70.714759826660199</v>
      </c>
      <c r="P5" s="9">
        <f t="shared" si="0"/>
        <v>72.547767639160199</v>
      </c>
      <c r="Q5" s="9">
        <f t="shared" si="0"/>
        <v>74.3087348937988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112.0689664385973</v>
      </c>
      <c r="V5" s="49">
        <f t="shared" si="1"/>
        <v>124.56896489709774</v>
      </c>
      <c r="W5" s="49">
        <f t="shared" si="1"/>
        <v>99.137931849528385</v>
      </c>
      <c r="X5" s="49">
        <f t="shared" si="1"/>
        <v>116.29319697653987</v>
      </c>
      <c r="Y5" s="49">
        <f t="shared" si="1"/>
        <v>119.47999838697498</v>
      </c>
      <c r="Z5" s="49">
        <f t="shared" si="1"/>
        <v>123.45153400364848</v>
      </c>
      <c r="AA5" s="49">
        <f t="shared" si="1"/>
        <v>128.67205002120471</v>
      </c>
      <c r="AB5" s="49">
        <f t="shared" si="1"/>
        <v>134.03402224930406</v>
      </c>
      <c r="AC5" s="49">
        <f t="shared" si="1"/>
        <v>139.06550521740013</v>
      </c>
      <c r="AD5" s="49">
        <f t="shared" si="1"/>
        <v>143.7622854936721</v>
      </c>
      <c r="AE5" s="49">
        <f t="shared" si="1"/>
        <v>148.19056534101682</v>
      </c>
      <c r="AF5" s="49">
        <f t="shared" si="1"/>
        <v>152.40250087937406</v>
      </c>
      <c r="AG5" s="49">
        <f t="shared" si="1"/>
        <v>156.35294878361924</v>
      </c>
      <c r="AH5" s="49">
        <f>Q5/$C$5*100</f>
        <v>160.1481368636108</v>
      </c>
      <c r="AI5" s="49"/>
      <c r="AJ5" s="49"/>
      <c r="AK5" s="51" t="s">
        <v>49</v>
      </c>
      <c r="AL5" s="52">
        <v>44.799999237060497</v>
      </c>
      <c r="AM5" s="52">
        <v>44.599998474121101</v>
      </c>
      <c r="AN5" s="52">
        <v>59.599998474121101</v>
      </c>
      <c r="AO5" s="52">
        <v>56.799999237060497</v>
      </c>
      <c r="AP5" s="52">
        <v>49.615011215209996</v>
      </c>
      <c r="AQ5" s="52">
        <v>57.107986450195298</v>
      </c>
      <c r="AR5" s="52">
        <v>59.082723617553697</v>
      </c>
      <c r="AS5" s="52">
        <v>61.409267425537102</v>
      </c>
      <c r="AT5" s="52">
        <v>63.828844070434599</v>
      </c>
      <c r="AU5" s="52">
        <v>66.308559417724595</v>
      </c>
      <c r="AV5" s="52">
        <v>68.647838592529297</v>
      </c>
      <c r="AW5" s="52">
        <v>70.850341796875</v>
      </c>
      <c r="AX5" s="52">
        <v>72.934783935546903</v>
      </c>
      <c r="AY5" s="52">
        <v>74.924537658691406</v>
      </c>
      <c r="AZ5" s="52">
        <v>76.800720214843807</v>
      </c>
    </row>
    <row r="6" spans="2:52" x14ac:dyDescent="0.25">
      <c r="B6" s="34" t="s">
        <v>50</v>
      </c>
      <c r="C6" s="9">
        <f>AL5+AL6+AL7+AL8+AL9</f>
        <v>254.39999580383289</v>
      </c>
      <c r="D6" s="9">
        <f t="shared" ref="D6:Q6" si="2">AM5+AM6+AM7+AM8+AM9</f>
        <v>278.19999694824213</v>
      </c>
      <c r="E6" s="9">
        <f t="shared" si="2"/>
        <v>277.99999618530273</v>
      </c>
      <c r="F6" s="9">
        <f t="shared" si="2"/>
        <v>290.99999427795399</v>
      </c>
      <c r="G6" s="9">
        <f t="shared" si="2"/>
        <v>288.51846313476568</v>
      </c>
      <c r="H6" s="9">
        <f t="shared" si="2"/>
        <v>294.47587013244618</v>
      </c>
      <c r="I6" s="9">
        <f t="shared" si="2"/>
        <v>309.73110771179199</v>
      </c>
      <c r="J6" s="9">
        <f t="shared" si="2"/>
        <v>316.55014991760248</v>
      </c>
      <c r="K6" s="9">
        <f t="shared" si="2"/>
        <v>326.95565986633306</v>
      </c>
      <c r="L6" s="9">
        <f t="shared" si="2"/>
        <v>343.91925048828125</v>
      </c>
      <c r="M6" s="9">
        <f t="shared" si="2"/>
        <v>355.98804855346668</v>
      </c>
      <c r="N6" s="9">
        <f t="shared" si="2"/>
        <v>367.80038833618164</v>
      </c>
      <c r="O6" s="9">
        <f t="shared" si="2"/>
        <v>379.33806228637701</v>
      </c>
      <c r="P6" s="9">
        <f t="shared" si="2"/>
        <v>390.45942306518549</v>
      </c>
      <c r="Q6" s="9">
        <f t="shared" si="2"/>
        <v>401.03753662109392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109.35534651610661</v>
      </c>
      <c r="V6" s="49">
        <f t="shared" si="4"/>
        <v>109.27672986271106</v>
      </c>
      <c r="W6" s="49">
        <f t="shared" si="4"/>
        <v>114.38679209033606</v>
      </c>
      <c r="X6" s="49">
        <f t="shared" si="4"/>
        <v>113.41134744249031</v>
      </c>
      <c r="Y6" s="49">
        <f t="shared" si="4"/>
        <v>115.7530955147954</v>
      </c>
      <c r="Z6" s="49">
        <f t="shared" si="4"/>
        <v>121.74965126596338</v>
      </c>
      <c r="AA6" s="49">
        <f t="shared" si="4"/>
        <v>124.43009242881176</v>
      </c>
      <c r="AB6" s="49">
        <f t="shared" si="4"/>
        <v>128.52030867109278</v>
      </c>
      <c r="AC6" s="49">
        <f t="shared" si="4"/>
        <v>135.18838685574366</v>
      </c>
      <c r="AD6" s="49">
        <f t="shared" si="4"/>
        <v>139.93241133068574</v>
      </c>
      <c r="AE6" s="49">
        <f t="shared" si="4"/>
        <v>144.5756267306669</v>
      </c>
      <c r="AF6" s="49">
        <f t="shared" si="4"/>
        <v>149.11087599973214</v>
      </c>
      <c r="AG6" s="49">
        <f t="shared" si="4"/>
        <v>153.48248015155929</v>
      </c>
      <c r="AH6" s="49">
        <f>Q6/$C$6*100</f>
        <v>157.64054372482491</v>
      </c>
      <c r="AI6" s="49"/>
      <c r="AJ6" s="49"/>
      <c r="AK6" s="51" t="s">
        <v>51</v>
      </c>
      <c r="AL6" s="52">
        <v>55.599998474121101</v>
      </c>
      <c r="AM6" s="52">
        <v>48.799999237060497</v>
      </c>
      <c r="AN6" s="52">
        <v>45.799999237060497</v>
      </c>
      <c r="AO6" s="52">
        <v>64.799999237060504</v>
      </c>
      <c r="AP6" s="52">
        <v>59.743650436401403</v>
      </c>
      <c r="AQ6" s="52">
        <v>53.283704757690401</v>
      </c>
      <c r="AR6" s="52">
        <v>60.876766204833999</v>
      </c>
      <c r="AS6" s="52">
        <v>63.365695953369098</v>
      </c>
      <c r="AT6" s="52">
        <v>65.709493637085004</v>
      </c>
      <c r="AU6" s="52">
        <v>68.140243530273395</v>
      </c>
      <c r="AV6" s="52">
        <v>70.6168022155762</v>
      </c>
      <c r="AW6" s="52">
        <v>72.970054626464801</v>
      </c>
      <c r="AX6" s="52">
        <v>75.195491790771499</v>
      </c>
      <c r="AY6" s="52">
        <v>77.308788299560504</v>
      </c>
      <c r="AZ6" s="52">
        <v>79.334510803222699</v>
      </c>
    </row>
    <row r="7" spans="2:52" x14ac:dyDescent="0.25">
      <c r="B7" s="34" t="s">
        <v>52</v>
      </c>
      <c r="C7" s="9">
        <f>AL10+AL11+AL12+AL13+AL14+AL15+AL16</f>
        <v>349.39999771118153</v>
      </c>
      <c r="D7" s="9">
        <f t="shared" ref="D7:Q7" si="5">AM10+AM11+AM12+AM13+AM14+AM15+AM16</f>
        <v>365.19999694824219</v>
      </c>
      <c r="E7" s="9">
        <f t="shared" si="5"/>
        <v>385.99999618530268</v>
      </c>
      <c r="F7" s="9">
        <f t="shared" si="5"/>
        <v>389.79999351501459</v>
      </c>
      <c r="G7" s="9">
        <f t="shared" si="5"/>
        <v>410.95262527465826</v>
      </c>
      <c r="H7" s="9">
        <f t="shared" si="5"/>
        <v>428.35923385620117</v>
      </c>
      <c r="I7" s="9">
        <f t="shared" si="5"/>
        <v>434.01941680908192</v>
      </c>
      <c r="J7" s="9">
        <f t="shared" si="5"/>
        <v>449.39738082885731</v>
      </c>
      <c r="K7" s="9">
        <f t="shared" si="5"/>
        <v>468.42251014709484</v>
      </c>
      <c r="L7" s="9">
        <f t="shared" si="5"/>
        <v>473.09692192077648</v>
      </c>
      <c r="M7" s="9">
        <f t="shared" si="5"/>
        <v>483.65803527832026</v>
      </c>
      <c r="N7" s="9">
        <f t="shared" si="5"/>
        <v>498.28857421875</v>
      </c>
      <c r="O7" s="9">
        <f t="shared" si="5"/>
        <v>513.04738235473621</v>
      </c>
      <c r="P7" s="9">
        <f t="shared" si="5"/>
        <v>532.01568603515625</v>
      </c>
      <c r="Q7" s="9">
        <f t="shared" si="5"/>
        <v>545.99262619018555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104.52203759031538</v>
      </c>
      <c r="V7" s="49">
        <f t="shared" si="6"/>
        <v>110.47509980362827</v>
      </c>
      <c r="W7" s="49">
        <f t="shared" si="6"/>
        <v>111.56267775285684</v>
      </c>
      <c r="X7" s="49">
        <f t="shared" si="6"/>
        <v>117.61666513070699</v>
      </c>
      <c r="Y7" s="49">
        <f t="shared" si="6"/>
        <v>122.59852222732077</v>
      </c>
      <c r="Z7" s="49">
        <f t="shared" si="6"/>
        <v>124.21849446256947</v>
      </c>
      <c r="AA7" s="49">
        <f t="shared" si="6"/>
        <v>128.61974349534339</v>
      </c>
      <c r="AB7" s="49">
        <f t="shared" si="6"/>
        <v>134.06482919736561</v>
      </c>
      <c r="AC7" s="49">
        <f t="shared" si="6"/>
        <v>135.40266886659924</v>
      </c>
      <c r="AD7" s="49">
        <f t="shared" si="6"/>
        <v>138.42531151878202</v>
      </c>
      <c r="AE7" s="49">
        <f t="shared" si="6"/>
        <v>142.61264381307802</v>
      </c>
      <c r="AF7" s="49">
        <f t="shared" si="6"/>
        <v>146.83668738281668</v>
      </c>
      <c r="AG7" s="49">
        <f t="shared" si="6"/>
        <v>152.26550930745202</v>
      </c>
      <c r="AH7" s="49">
        <f>Q7/$C$7*100</f>
        <v>156.26577841065415</v>
      </c>
      <c r="AI7" s="49"/>
      <c r="AJ7" s="49"/>
      <c r="AK7" s="51" t="s">
        <v>53</v>
      </c>
      <c r="AL7" s="52">
        <v>50.600000381469698</v>
      </c>
      <c r="AM7" s="52">
        <v>61.399999618530302</v>
      </c>
      <c r="AN7" s="52">
        <v>56.399999618530302</v>
      </c>
      <c r="AO7" s="52">
        <v>48.599998474121101</v>
      </c>
      <c r="AP7" s="52">
        <v>65.998889923095703</v>
      </c>
      <c r="AQ7" s="52">
        <v>62.293724060058601</v>
      </c>
      <c r="AR7" s="52">
        <v>56.866703033447301</v>
      </c>
      <c r="AS7" s="52">
        <v>64.586585998535199</v>
      </c>
      <c r="AT7" s="52">
        <v>67.067340850830107</v>
      </c>
      <c r="AU7" s="52">
        <v>69.424064636230497</v>
      </c>
      <c r="AV7" s="52">
        <v>71.854110717773395</v>
      </c>
      <c r="AW7" s="52">
        <v>74.324283599853501</v>
      </c>
      <c r="AX7" s="52">
        <v>76.6777534484863</v>
      </c>
      <c r="AY7" s="52">
        <v>78.911140441894503</v>
      </c>
      <c r="AZ7" s="52">
        <v>81.035980224609403</v>
      </c>
    </row>
    <row r="8" spans="2:52" x14ac:dyDescent="0.25">
      <c r="B8" s="34" t="s">
        <v>54</v>
      </c>
      <c r="C8" s="9">
        <f>AL17+AL18+AL19</f>
        <v>131.59999847412109</v>
      </c>
      <c r="D8" s="9">
        <f t="shared" ref="D8:Q8" si="7">AM17+AM18+AM19</f>
        <v>133.7999992370606</v>
      </c>
      <c r="E8" s="9">
        <f t="shared" si="7"/>
        <v>148.80000114440921</v>
      </c>
      <c r="F8" s="9">
        <f t="shared" si="7"/>
        <v>170.80000114440921</v>
      </c>
      <c r="G8" s="9">
        <f t="shared" si="7"/>
        <v>173.18603134155279</v>
      </c>
      <c r="H8" s="9">
        <f t="shared" si="7"/>
        <v>165.26751899719241</v>
      </c>
      <c r="I8" s="9">
        <f t="shared" si="7"/>
        <v>167.0355339050293</v>
      </c>
      <c r="J8" s="9">
        <f t="shared" si="7"/>
        <v>180.86580276489261</v>
      </c>
      <c r="K8" s="9">
        <f t="shared" si="7"/>
        <v>187.0443305969238</v>
      </c>
      <c r="L8" s="9">
        <f t="shared" si="7"/>
        <v>196.44828033447266</v>
      </c>
      <c r="M8" s="9">
        <f t="shared" si="7"/>
        <v>202.08036613464353</v>
      </c>
      <c r="N8" s="9">
        <f t="shared" si="7"/>
        <v>210.1105690002442</v>
      </c>
      <c r="O8" s="9">
        <f t="shared" si="7"/>
        <v>212.69753646850603</v>
      </c>
      <c r="P8" s="9">
        <f t="shared" si="7"/>
        <v>210.51799774169911</v>
      </c>
      <c r="Q8" s="9">
        <f t="shared" si="7"/>
        <v>218.20735549926752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101.67173312192108</v>
      </c>
      <c r="V8" s="49">
        <f t="shared" si="8"/>
        <v>113.0699109952273</v>
      </c>
      <c r="W8" s="49">
        <f t="shared" si="8"/>
        <v>129.78723641702527</v>
      </c>
      <c r="X8" s="49">
        <f t="shared" si="8"/>
        <v>131.60032929302011</v>
      </c>
      <c r="Y8" s="49">
        <f t="shared" si="8"/>
        <v>125.58322257860206</v>
      </c>
      <c r="Z8" s="49">
        <f t="shared" si="8"/>
        <v>126.92669896791567</v>
      </c>
      <c r="AA8" s="49">
        <f t="shared" si="8"/>
        <v>137.43602193161084</v>
      </c>
      <c r="AB8" s="49">
        <f t="shared" si="8"/>
        <v>142.13095194959729</v>
      </c>
      <c r="AC8" s="49">
        <f t="shared" si="8"/>
        <v>149.27681049563529</v>
      </c>
      <c r="AD8" s="49">
        <f t="shared" si="8"/>
        <v>153.55651100131453</v>
      </c>
      <c r="AE8" s="49">
        <f t="shared" si="8"/>
        <v>159.65848893346458</v>
      </c>
      <c r="AF8" s="49">
        <f t="shared" si="8"/>
        <v>161.62426970721631</v>
      </c>
      <c r="AG8" s="49">
        <f t="shared" si="8"/>
        <v>159.96808524515075</v>
      </c>
      <c r="AH8" s="49">
        <f>Q8/$C$8*100</f>
        <v>165.81106233232791</v>
      </c>
      <c r="AI8" s="49"/>
      <c r="AJ8" s="49"/>
      <c r="AK8" s="51" t="s">
        <v>55</v>
      </c>
      <c r="AL8" s="52">
        <v>56.799999237060497</v>
      </c>
      <c r="AM8" s="52">
        <v>59.600000381469698</v>
      </c>
      <c r="AN8" s="52">
        <v>59.399999618530302</v>
      </c>
      <c r="AO8" s="52">
        <v>59.599998474121101</v>
      </c>
      <c r="AP8" s="52">
        <v>52.116306304931598</v>
      </c>
      <c r="AQ8" s="52">
        <v>67.089309692382798</v>
      </c>
      <c r="AR8" s="52">
        <v>64.801578521728501</v>
      </c>
      <c r="AS8" s="52">
        <v>60.204996109008803</v>
      </c>
      <c r="AT8" s="52">
        <v>67.654506683349595</v>
      </c>
      <c r="AU8" s="52">
        <v>70.130764007568402</v>
      </c>
      <c r="AV8" s="52">
        <v>72.491294860839801</v>
      </c>
      <c r="AW8" s="52">
        <v>74.9199028015137</v>
      </c>
      <c r="AX8" s="52">
        <v>77.378189086914105</v>
      </c>
      <c r="AY8" s="52">
        <v>79.725177764892607</v>
      </c>
      <c r="AZ8" s="52">
        <v>81.953414916992202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2707.5999994277954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2757.7999963760376</v>
      </c>
      <c r="E9" s="9">
        <f t="shared" si="9"/>
        <v>2777.1999912261963</v>
      </c>
      <c r="F9" s="9">
        <f t="shared" si="9"/>
        <v>2836.7999973297119</v>
      </c>
      <c r="G9" s="9">
        <f t="shared" si="9"/>
        <v>2917.0362863540649</v>
      </c>
      <c r="H9" s="9">
        <f t="shared" si="9"/>
        <v>3014.0120840072632</v>
      </c>
      <c r="I9" s="9">
        <f t="shared" si="9"/>
        <v>3128.9734125137329</v>
      </c>
      <c r="J9" s="9">
        <f t="shared" si="9"/>
        <v>3246.1168994903564</v>
      </c>
      <c r="K9" s="9">
        <f t="shared" si="9"/>
        <v>3352.9674758911133</v>
      </c>
      <c r="L9" s="9">
        <f t="shared" si="9"/>
        <v>3462.5128250122075</v>
      </c>
      <c r="M9" s="9">
        <f t="shared" si="9"/>
        <v>3576.7349643707275</v>
      </c>
      <c r="N9" s="9">
        <f t="shared" si="9"/>
        <v>3679.9423637390132</v>
      </c>
      <c r="O9" s="9">
        <f t="shared" si="9"/>
        <v>3786.375905990601</v>
      </c>
      <c r="P9" s="9">
        <f t="shared" si="9"/>
        <v>3897.3593788146977</v>
      </c>
      <c r="Q9" s="9">
        <f t="shared" si="9"/>
        <v>3999.7618808746338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101.85404036633369</v>
      </c>
      <c r="V9" s="49">
        <f t="shared" si="10"/>
        <v>102.57054187520718</v>
      </c>
      <c r="W9" s="49">
        <f t="shared" si="10"/>
        <v>104.77175350602825</v>
      </c>
      <c r="X9" s="49">
        <f t="shared" si="10"/>
        <v>107.73512656856738</v>
      </c>
      <c r="Y9" s="49">
        <f t="shared" si="10"/>
        <v>111.31674119678765</v>
      </c>
      <c r="Z9" s="49">
        <f t="shared" si="10"/>
        <v>115.56261682578621</v>
      </c>
      <c r="AA9" s="49">
        <f t="shared" si="10"/>
        <v>119.88908628218226</v>
      </c>
      <c r="AB9" s="49">
        <f t="shared" si="10"/>
        <v>123.83540687692809</v>
      </c>
      <c r="AC9" s="49">
        <f t="shared" si="10"/>
        <v>127.88125372078409</v>
      </c>
      <c r="AD9" s="49">
        <f t="shared" si="10"/>
        <v>132.09982881986292</v>
      </c>
      <c r="AE9" s="49">
        <f t="shared" si="10"/>
        <v>135.91159567575363</v>
      </c>
      <c r="AF9" s="49">
        <f t="shared" si="10"/>
        <v>139.84251391604323</v>
      </c>
      <c r="AG9" s="49">
        <f t="shared" si="10"/>
        <v>143.94147509374861</v>
      </c>
      <c r="AH9" s="49">
        <f>Q9/$C$9*100</f>
        <v>147.72351461515419</v>
      </c>
      <c r="AI9" s="49"/>
      <c r="AJ9" s="49"/>
      <c r="AK9" s="51" t="s">
        <v>57</v>
      </c>
      <c r="AL9" s="52">
        <v>46.599998474121101</v>
      </c>
      <c r="AM9" s="52">
        <v>63.799999237060497</v>
      </c>
      <c r="AN9" s="52">
        <v>56.799999237060497</v>
      </c>
      <c r="AO9" s="52">
        <v>61.199998855590799</v>
      </c>
      <c r="AP9" s="52">
        <v>61.044605255127003</v>
      </c>
      <c r="AQ9" s="52">
        <v>54.701145172119098</v>
      </c>
      <c r="AR9" s="52">
        <v>68.103336334228501</v>
      </c>
      <c r="AS9" s="52">
        <v>66.983604431152301</v>
      </c>
      <c r="AT9" s="52">
        <v>62.695474624633803</v>
      </c>
      <c r="AU9" s="52">
        <v>69.915618896484403</v>
      </c>
      <c r="AV9" s="52">
        <v>72.378002166748004</v>
      </c>
      <c r="AW9" s="52">
        <v>74.735805511474595</v>
      </c>
      <c r="AX9" s="52">
        <v>77.151844024658203</v>
      </c>
      <c r="AY9" s="52">
        <v>79.589778900146499</v>
      </c>
      <c r="AZ9" s="52">
        <v>81.912910461425795</v>
      </c>
    </row>
    <row r="10" spans="2:52" x14ac:dyDescent="0.25">
      <c r="B10" s="35" t="s">
        <v>23</v>
      </c>
      <c r="C10" s="9">
        <f t="shared" ref="C10:Q10" si="11">C5+C6+C7+C8+AL20+AL21</f>
        <v>870.5999889373777</v>
      </c>
      <c r="D10" s="9">
        <f t="shared" si="11"/>
        <v>927.79999160766602</v>
      </c>
      <c r="E10" s="9">
        <f t="shared" si="11"/>
        <v>966.7999916076659</v>
      </c>
      <c r="F10" s="9">
        <f t="shared" si="11"/>
        <v>989.99998855590798</v>
      </c>
      <c r="G10" s="9">
        <f t="shared" si="11"/>
        <v>1025.6853656768801</v>
      </c>
      <c r="H10" s="9">
        <f t="shared" si="11"/>
        <v>1058.9260559082031</v>
      </c>
      <c r="I10" s="9">
        <f t="shared" si="11"/>
        <v>1093.7265567779539</v>
      </c>
      <c r="J10" s="9">
        <f t="shared" si="11"/>
        <v>1125.4286308288572</v>
      </c>
      <c r="K10" s="9">
        <f t="shared" si="11"/>
        <v>1160.5709590911865</v>
      </c>
      <c r="L10" s="9">
        <f t="shared" si="11"/>
        <v>1201.7109012603762</v>
      </c>
      <c r="M10" s="9">
        <f t="shared" si="11"/>
        <v>1242.7568531036375</v>
      </c>
      <c r="N10" s="9">
        <f t="shared" si="11"/>
        <v>1279.6321334838867</v>
      </c>
      <c r="O10" s="9">
        <f t="shared" si="11"/>
        <v>1313.4087142944338</v>
      </c>
      <c r="P10" s="9">
        <f t="shared" si="11"/>
        <v>1352.1330337524414</v>
      </c>
      <c r="Q10" s="9">
        <f t="shared" si="11"/>
        <v>1386.7905158996582</v>
      </c>
      <c r="S10" s="48" t="s">
        <v>23</v>
      </c>
      <c r="T10" s="49">
        <f>C10/$C$10*100</f>
        <v>100</v>
      </c>
      <c r="U10" s="49">
        <f t="shared" ref="U10:AG10" si="12">D10/$C$10*100</f>
        <v>106.57018187423877</v>
      </c>
      <c r="V10" s="49">
        <f t="shared" si="12"/>
        <v>111.04985112482098</v>
      </c>
      <c r="W10" s="49">
        <f t="shared" si="12"/>
        <v>113.71467966181179</v>
      </c>
      <c r="X10" s="49">
        <f t="shared" si="12"/>
        <v>117.81362034345921</v>
      </c>
      <c r="Y10" s="49">
        <f t="shared" si="12"/>
        <v>121.63175618698196</v>
      </c>
      <c r="Z10" s="49">
        <f t="shared" si="12"/>
        <v>125.62905704983022</v>
      </c>
      <c r="AA10" s="49">
        <f t="shared" si="12"/>
        <v>129.27046233971515</v>
      </c>
      <c r="AB10" s="49">
        <f t="shared" si="12"/>
        <v>133.30702662973115</v>
      </c>
      <c r="AC10" s="49">
        <f t="shared" si="12"/>
        <v>138.03249672988628</v>
      </c>
      <c r="AD10" s="49">
        <f t="shared" si="12"/>
        <v>142.74717078971028</v>
      </c>
      <c r="AE10" s="49">
        <f t="shared" si="12"/>
        <v>146.98278770319749</v>
      </c>
      <c r="AF10" s="49">
        <f t="shared" si="12"/>
        <v>150.86247771465423</v>
      </c>
      <c r="AG10" s="49">
        <f t="shared" si="12"/>
        <v>155.31048138454554</v>
      </c>
      <c r="AH10" s="49">
        <f>Q10/$C$10*100</f>
        <v>159.29135464294271</v>
      </c>
      <c r="AI10" s="49"/>
      <c r="AJ10" s="49"/>
      <c r="AK10" s="51" t="s">
        <v>58</v>
      </c>
      <c r="AL10" s="52">
        <v>55</v>
      </c>
      <c r="AM10" s="52">
        <v>45.599998474121101</v>
      </c>
      <c r="AN10" s="52">
        <v>67.599998474121094</v>
      </c>
      <c r="AO10" s="52">
        <v>59.599998474121101</v>
      </c>
      <c r="AP10" s="52">
        <v>62.124689102172901</v>
      </c>
      <c r="AQ10" s="52">
        <v>62.421981811523402</v>
      </c>
      <c r="AR10" s="52">
        <v>57.267585754394503</v>
      </c>
      <c r="AS10" s="52">
        <v>69.5110054016113</v>
      </c>
      <c r="AT10" s="52">
        <v>69.001808166503906</v>
      </c>
      <c r="AU10" s="52">
        <v>64.951747894287095</v>
      </c>
      <c r="AV10" s="52">
        <v>72.002403259277301</v>
      </c>
      <c r="AW10" s="52">
        <v>74.459224700927706</v>
      </c>
      <c r="AX10" s="52">
        <v>76.814727783203097</v>
      </c>
      <c r="AY10" s="52">
        <v>79.221305847167997</v>
      </c>
      <c r="AZ10" s="52">
        <v>81.632789611816406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1920.0000019073486</v>
      </c>
      <c r="D11" s="9">
        <f t="shared" ref="D11:Q11" si="13">AM22+AM23+AM24+AM25+AM26+AM27+AM28+AM29+AM30+AM31+AM32+AM33+AM34+AM35+AM36+AM37+AM38+AM39+AM40+AM41+AM42+AM43+AM44+AM45+AM46+AM47+AM48+AM49+AM50+AM51+AM52+AM53</f>
        <v>1954.3999977111816</v>
      </c>
      <c r="E11" s="9">
        <f t="shared" si="13"/>
        <v>1962.9999923706055</v>
      </c>
      <c r="F11" s="9">
        <f t="shared" si="13"/>
        <v>1993.7999954223633</v>
      </c>
      <c r="G11" s="9">
        <f t="shared" si="13"/>
        <v>2059.4334068298335</v>
      </c>
      <c r="H11" s="9">
        <f t="shared" si="13"/>
        <v>2111.5099639892578</v>
      </c>
      <c r="I11" s="9">
        <f t="shared" si="13"/>
        <v>2194.0286464691162</v>
      </c>
      <c r="J11" s="9">
        <f t="shared" si="13"/>
        <v>2295.3029003143311</v>
      </c>
      <c r="K11" s="9">
        <f t="shared" si="13"/>
        <v>2381.4573879241943</v>
      </c>
      <c r="L11" s="9">
        <f t="shared" si="13"/>
        <v>2458.6926383972168</v>
      </c>
      <c r="M11" s="9">
        <f t="shared" si="13"/>
        <v>2538.5864944458008</v>
      </c>
      <c r="N11" s="9">
        <f t="shared" si="13"/>
        <v>2614.5880393981924</v>
      </c>
      <c r="O11" s="9">
        <f t="shared" si="13"/>
        <v>2694.3263397216806</v>
      </c>
      <c r="P11" s="9">
        <f t="shared" si="13"/>
        <v>2762.0063209533696</v>
      </c>
      <c r="Q11" s="9">
        <f t="shared" si="13"/>
        <v>2836.7886238098145</v>
      </c>
      <c r="S11" s="48" t="s">
        <v>24</v>
      </c>
      <c r="T11" s="49">
        <f>C11/$C$11*100</f>
        <v>100</v>
      </c>
      <c r="U11" s="49">
        <f t="shared" ref="U11:AG11" si="14">D11/$C$11*100</f>
        <v>101.79166644633644</v>
      </c>
      <c r="V11" s="49">
        <f t="shared" si="14"/>
        <v>102.23958283440314</v>
      </c>
      <c r="W11" s="49">
        <f t="shared" si="14"/>
        <v>103.84374965842191</v>
      </c>
      <c r="X11" s="49">
        <f t="shared" si="14"/>
        <v>107.2621564991651</v>
      </c>
      <c r="Y11" s="49">
        <f t="shared" si="14"/>
        <v>109.97447718185735</v>
      </c>
      <c r="Z11" s="49">
        <f t="shared" si="14"/>
        <v>114.27232522341377</v>
      </c>
      <c r="AA11" s="49">
        <f t="shared" si="14"/>
        <v>119.54702593927877</v>
      </c>
      <c r="AB11" s="49">
        <f t="shared" si="14"/>
        <v>124.03423883116818</v>
      </c>
      <c r="AC11" s="49">
        <f t="shared" si="14"/>
        <v>128.05690812264194</v>
      </c>
      <c r="AD11" s="49">
        <f t="shared" si="14"/>
        <v>132.21804645437197</v>
      </c>
      <c r="AE11" s="49">
        <f t="shared" si="14"/>
        <v>136.17646025004336</v>
      </c>
      <c r="AF11" s="49">
        <f t="shared" si="14"/>
        <v>140.32949672109939</v>
      </c>
      <c r="AG11" s="49">
        <f t="shared" si="14"/>
        <v>143.8544957400814</v>
      </c>
      <c r="AH11" s="49">
        <f>Q11/$C$11*100</f>
        <v>147.74940734331864</v>
      </c>
      <c r="AI11" s="49"/>
      <c r="AJ11" s="49"/>
      <c r="AK11" s="51" t="s">
        <v>59</v>
      </c>
      <c r="AL11" s="52">
        <v>51.799999237060497</v>
      </c>
      <c r="AM11" s="52">
        <v>59.800001144409201</v>
      </c>
      <c r="AN11" s="52">
        <v>49.599998474121101</v>
      </c>
      <c r="AO11" s="52">
        <v>65.599998474121094</v>
      </c>
      <c r="AP11" s="52">
        <v>61.618146896362298</v>
      </c>
      <c r="AQ11" s="52">
        <v>62.9995441436768</v>
      </c>
      <c r="AR11" s="52">
        <v>63.922103881835902</v>
      </c>
      <c r="AS11" s="52">
        <v>59.745409011840799</v>
      </c>
      <c r="AT11" s="52">
        <v>70.819881439208999</v>
      </c>
      <c r="AU11" s="52">
        <v>70.788845062255902</v>
      </c>
      <c r="AV11" s="52">
        <v>66.9277534484863</v>
      </c>
      <c r="AW11" s="52">
        <v>73.8450927734375</v>
      </c>
      <c r="AX11" s="52">
        <v>76.294742584228501</v>
      </c>
      <c r="AY11" s="52">
        <v>78.646205902099595</v>
      </c>
      <c r="AZ11" s="52">
        <v>81.030605316162095</v>
      </c>
    </row>
    <row r="12" spans="2:52" x14ac:dyDescent="0.25">
      <c r="B12" s="35" t="s">
        <v>25</v>
      </c>
      <c r="C12" s="9">
        <f>AL54+AL55+AL56+AL57+AL58+AL59+AL60+AL61+AL62+AL63+AL64+AL65+AL66+AL67+AL68+AL69+AL70</f>
        <v>698.80000019073486</v>
      </c>
      <c r="D12" s="9">
        <f t="shared" ref="D12:Q12" si="15">AM54+AM55+AM56+AM57+AM58+AM59+AM60+AM61+AM62+AM63+AM64+AM65+AM66+AM67+AM68+AM69+AM70</f>
        <v>704.80000019073475</v>
      </c>
      <c r="E12" s="9">
        <f t="shared" si="15"/>
        <v>717.99999999999989</v>
      </c>
      <c r="F12" s="9">
        <f t="shared" si="15"/>
        <v>750.60000228881836</v>
      </c>
      <c r="G12" s="9">
        <f t="shared" si="15"/>
        <v>758.53467655181885</v>
      </c>
      <c r="H12" s="9">
        <f t="shared" si="15"/>
        <v>787.11740589141846</v>
      </c>
      <c r="I12" s="9">
        <f t="shared" si="15"/>
        <v>809.28577899932884</v>
      </c>
      <c r="J12" s="9">
        <f t="shared" si="15"/>
        <v>831.90253257751476</v>
      </c>
      <c r="K12" s="9">
        <f t="shared" si="15"/>
        <v>855.55341529846203</v>
      </c>
      <c r="L12" s="9">
        <f t="shared" si="15"/>
        <v>880.10013198852539</v>
      </c>
      <c r="M12" s="9">
        <f t="shared" si="15"/>
        <v>903.82376670837368</v>
      </c>
      <c r="N12" s="9">
        <f t="shared" si="15"/>
        <v>930.68214416503918</v>
      </c>
      <c r="O12" s="9">
        <f t="shared" si="15"/>
        <v>954.4385929107666</v>
      </c>
      <c r="P12" s="9">
        <f t="shared" si="15"/>
        <v>988.760898590088</v>
      </c>
      <c r="Q12" s="9">
        <f t="shared" si="15"/>
        <v>1015.7289943695069</v>
      </c>
      <c r="S12" s="48" t="s">
        <v>25</v>
      </c>
      <c r="T12" s="49">
        <f>C12/$C$12*100</f>
        <v>100</v>
      </c>
      <c r="U12" s="49">
        <f t="shared" ref="U12:AG12" si="16">D12/$C$12*100</f>
        <v>100.85861476793964</v>
      </c>
      <c r="V12" s="49">
        <f t="shared" si="16"/>
        <v>102.74756723011225</v>
      </c>
      <c r="W12" s="49">
        <f t="shared" si="16"/>
        <v>107.41270779678662</v>
      </c>
      <c r="X12" s="49">
        <f t="shared" si="16"/>
        <v>108.54817921362043</v>
      </c>
      <c r="Y12" s="49">
        <f t="shared" si="16"/>
        <v>112.63843813345416</v>
      </c>
      <c r="Z12" s="49">
        <f t="shared" si="16"/>
        <v>115.81078688872886</v>
      </c>
      <c r="AA12" s="49">
        <f t="shared" si="16"/>
        <v>119.04729999290929</v>
      </c>
      <c r="AB12" s="49">
        <f t="shared" si="16"/>
        <v>122.431799522745</v>
      </c>
      <c r="AC12" s="49">
        <f t="shared" si="16"/>
        <v>125.94449509849819</v>
      </c>
      <c r="AD12" s="49">
        <f t="shared" si="16"/>
        <v>129.33940561844281</v>
      </c>
      <c r="AE12" s="49">
        <f t="shared" si="16"/>
        <v>133.18290553964124</v>
      </c>
      <c r="AF12" s="49">
        <f t="shared" si="16"/>
        <v>136.58251182745508</v>
      </c>
      <c r="AG12" s="49">
        <f t="shared" si="16"/>
        <v>141.49411824845583</v>
      </c>
      <c r="AH12" s="49">
        <f>Q12/$C$12*100</f>
        <v>145.35331913169253</v>
      </c>
      <c r="AI12" s="49"/>
      <c r="AJ12" s="49"/>
      <c r="AK12" s="51" t="s">
        <v>60</v>
      </c>
      <c r="AL12" s="52">
        <v>46.599998474121101</v>
      </c>
      <c r="AM12" s="52">
        <v>53.799999237060497</v>
      </c>
      <c r="AN12" s="52">
        <v>60.600000381469698</v>
      </c>
      <c r="AO12" s="52">
        <v>50.599998474121101</v>
      </c>
      <c r="AP12" s="52">
        <v>65.999900817871094</v>
      </c>
      <c r="AQ12" s="52">
        <v>63.232419967651403</v>
      </c>
      <c r="AR12" s="52">
        <v>63.957597732543903</v>
      </c>
      <c r="AS12" s="52">
        <v>65.408920288085895</v>
      </c>
      <c r="AT12" s="52">
        <v>61.780487060546903</v>
      </c>
      <c r="AU12" s="52">
        <v>71.908790588378906</v>
      </c>
      <c r="AV12" s="52">
        <v>72.247760772705107</v>
      </c>
      <c r="AW12" s="52">
        <v>68.540542602539105</v>
      </c>
      <c r="AX12" s="52">
        <v>75.344417572021499</v>
      </c>
      <c r="AY12" s="52">
        <v>77.780719757080107</v>
      </c>
      <c r="AZ12" s="52">
        <v>80.110279083251996</v>
      </c>
    </row>
    <row r="13" spans="2:52" x14ac:dyDescent="0.25">
      <c r="B13" s="34" t="s">
        <v>26</v>
      </c>
      <c r="C13" s="9">
        <f>AL71+AL72+AL73+AL74+AL75+AL76+AL77+AL78+AL79+AL80+AL81+AL82+AL83</f>
        <v>482.7999987602235</v>
      </c>
      <c r="D13" s="9">
        <f t="shared" ref="D13:Q13" si="17">AM71+AM72+AM73+AM74+AM75+AM76+AM77+AM78+AM79+AM80+AM81+AM82+AM83</f>
        <v>517.19999980926514</v>
      </c>
      <c r="E13" s="9">
        <f t="shared" si="17"/>
        <v>511.40000009536749</v>
      </c>
      <c r="F13" s="9">
        <f t="shared" si="17"/>
        <v>506.40000295639044</v>
      </c>
      <c r="G13" s="9">
        <f t="shared" si="17"/>
        <v>517.13984489440907</v>
      </c>
      <c r="H13" s="9">
        <f t="shared" si="17"/>
        <v>518.12618255615234</v>
      </c>
      <c r="I13" s="9">
        <f t="shared" si="17"/>
        <v>514.2249479293821</v>
      </c>
      <c r="J13" s="9">
        <f t="shared" si="17"/>
        <v>511.96243953704834</v>
      </c>
      <c r="K13" s="9">
        <f t="shared" si="17"/>
        <v>516.93607425689697</v>
      </c>
      <c r="L13" s="9">
        <f t="shared" si="17"/>
        <v>517.65837574005127</v>
      </c>
      <c r="M13" s="9">
        <f t="shared" si="17"/>
        <v>522.68505859374989</v>
      </c>
      <c r="N13" s="9">
        <f t="shared" si="17"/>
        <v>524.22996234893787</v>
      </c>
      <c r="O13" s="9">
        <f t="shared" si="17"/>
        <v>519.48444175720203</v>
      </c>
      <c r="P13" s="9">
        <f t="shared" si="17"/>
        <v>517.19448661804199</v>
      </c>
      <c r="Q13" s="9">
        <f t="shared" si="17"/>
        <v>512.21127700805653</v>
      </c>
      <c r="S13" s="48" t="s">
        <v>26</v>
      </c>
      <c r="T13" s="49">
        <f>C13/$C$13*100</f>
        <v>100</v>
      </c>
      <c r="U13" s="49">
        <f t="shared" ref="U13:AG13" si="18">D13/$C$13*100</f>
        <v>107.12510379813112</v>
      </c>
      <c r="V13" s="49">
        <f t="shared" si="18"/>
        <v>105.92377825364241</v>
      </c>
      <c r="W13" s="49">
        <f t="shared" si="18"/>
        <v>104.88815332575996</v>
      </c>
      <c r="X13" s="49">
        <f t="shared" si="18"/>
        <v>107.11264420512975</v>
      </c>
      <c r="Y13" s="49">
        <f t="shared" si="18"/>
        <v>107.3169394959906</v>
      </c>
      <c r="Z13" s="49">
        <f t="shared" si="18"/>
        <v>106.50889586782401</v>
      </c>
      <c r="AA13" s="49">
        <f t="shared" si="18"/>
        <v>106.04027358154737</v>
      </c>
      <c r="AB13" s="49">
        <f t="shared" si="18"/>
        <v>107.07043819062368</v>
      </c>
      <c r="AC13" s="49">
        <f t="shared" si="18"/>
        <v>107.22004496050957</v>
      </c>
      <c r="AD13" s="49">
        <f t="shared" si="18"/>
        <v>108.26119716983156</v>
      </c>
      <c r="AE13" s="49">
        <f t="shared" si="18"/>
        <v>108.58118552094074</v>
      </c>
      <c r="AF13" s="49">
        <f t="shared" si="18"/>
        <v>107.5982690743952</v>
      </c>
      <c r="AG13" s="49">
        <f t="shared" si="18"/>
        <v>107.12396187782511</v>
      </c>
      <c r="AH13" s="49">
        <f>Q13/$C$13*100</f>
        <v>106.09181406863254</v>
      </c>
      <c r="AI13" s="49"/>
      <c r="AJ13" s="49"/>
      <c r="AK13" s="51" t="s">
        <v>61</v>
      </c>
      <c r="AL13" s="52">
        <v>44</v>
      </c>
      <c r="AM13" s="52">
        <v>47.599998474121101</v>
      </c>
      <c r="AN13" s="52">
        <v>53.799999237060497</v>
      </c>
      <c r="AO13" s="52">
        <v>59.600000381469698</v>
      </c>
      <c r="AP13" s="52">
        <v>52.342674255371101</v>
      </c>
      <c r="AQ13" s="52">
        <v>66.184669494628906</v>
      </c>
      <c r="AR13" s="52">
        <v>64.677442550659194</v>
      </c>
      <c r="AS13" s="52">
        <v>64.8662109375</v>
      </c>
      <c r="AT13" s="52">
        <v>66.554107666015597</v>
      </c>
      <c r="AU13" s="52">
        <v>63.362855911254897</v>
      </c>
      <c r="AV13" s="52">
        <v>72.690254211425795</v>
      </c>
      <c r="AW13" s="52">
        <v>73.332180023193402</v>
      </c>
      <c r="AX13" s="52">
        <v>69.758033752441406</v>
      </c>
      <c r="AY13" s="52">
        <v>76.446632385253906</v>
      </c>
      <c r="AZ13" s="52">
        <v>78.851505279541001</v>
      </c>
    </row>
    <row r="14" spans="2:52" x14ac:dyDescent="0.25">
      <c r="B14" s="34" t="s">
        <v>27</v>
      </c>
      <c r="C14" s="9">
        <f>AL84+AL85+AL86+AL87+AL88+AL89+AL90+AL91+AL92+AL93</f>
        <v>99.000001132488194</v>
      </c>
      <c r="D14" s="9">
        <f t="shared" ref="D14:Q14" si="19">AM84+AM85+AM86+AM87+AM88+AM89+AM90+AM91+AM92+AM93</f>
        <v>98.99999964237206</v>
      </c>
      <c r="E14" s="9">
        <f t="shared" si="19"/>
        <v>106.99999988079068</v>
      </c>
      <c r="F14" s="9">
        <f t="shared" si="19"/>
        <v>115.79999911785112</v>
      </c>
      <c r="G14" s="9">
        <f t="shared" si="19"/>
        <v>121.60153925418862</v>
      </c>
      <c r="H14" s="9">
        <f t="shared" si="19"/>
        <v>129.6504855155944</v>
      </c>
      <c r="I14" s="9">
        <f t="shared" si="19"/>
        <v>141.52399468421942</v>
      </c>
      <c r="J14" s="9">
        <f t="shared" si="19"/>
        <v>160.46833419799799</v>
      </c>
      <c r="K14" s="9">
        <f t="shared" si="19"/>
        <v>176.69170451164246</v>
      </c>
      <c r="L14" s="9">
        <f t="shared" si="19"/>
        <v>194.19758772850048</v>
      </c>
      <c r="M14" s="9">
        <f t="shared" si="19"/>
        <v>201.57573986053464</v>
      </c>
      <c r="N14" s="9">
        <f t="shared" si="19"/>
        <v>218.15794038772597</v>
      </c>
      <c r="O14" s="9">
        <f t="shared" si="19"/>
        <v>238.36229157447812</v>
      </c>
      <c r="P14" s="9">
        <f t="shared" si="19"/>
        <v>250.65976500511172</v>
      </c>
      <c r="Q14" s="9">
        <f t="shared" si="19"/>
        <v>270.16416072845459</v>
      </c>
      <c r="S14" s="48" t="s">
        <v>27</v>
      </c>
      <c r="T14" s="49">
        <f>C14/$C$14*100</f>
        <v>100</v>
      </c>
      <c r="U14" s="49">
        <f t="shared" ref="U14:AG14" si="20">D14/$C$14*100</f>
        <v>99.999998494832212</v>
      </c>
      <c r="V14" s="49">
        <f t="shared" si="20"/>
        <v>108.08080672402861</v>
      </c>
      <c r="W14" s="49">
        <f t="shared" si="20"/>
        <v>116.96969474058902</v>
      </c>
      <c r="X14" s="49">
        <f t="shared" si="20"/>
        <v>122.82983622540932</v>
      </c>
      <c r="Y14" s="49">
        <f t="shared" si="20"/>
        <v>130.96008488129988</v>
      </c>
      <c r="Z14" s="49">
        <f t="shared" si="20"/>
        <v>142.95352834877534</v>
      </c>
      <c r="AA14" s="49">
        <f t="shared" si="20"/>
        <v>162.08922460844107</v>
      </c>
      <c r="AB14" s="49">
        <f t="shared" si="20"/>
        <v>178.47646716203792</v>
      </c>
      <c r="AC14" s="49">
        <f t="shared" si="20"/>
        <v>196.15917727981915</v>
      </c>
      <c r="AD14" s="49">
        <f t="shared" si="20"/>
        <v>203.61185611581254</v>
      </c>
      <c r="AE14" s="49">
        <f t="shared" si="20"/>
        <v>220.36155342642161</v>
      </c>
      <c r="AF14" s="49">
        <f t="shared" si="20"/>
        <v>240.76998873513782</v>
      </c>
      <c r="AG14" s="49">
        <f t="shared" si="20"/>
        <v>253.19167892701603</v>
      </c>
      <c r="AH14" s="49">
        <f>Q14/$C$14*100</f>
        <v>272.89308852320465</v>
      </c>
      <c r="AI14" s="49"/>
      <c r="AJ14" s="49"/>
      <c r="AK14" s="51" t="s">
        <v>62</v>
      </c>
      <c r="AL14" s="52">
        <v>53</v>
      </c>
      <c r="AM14" s="52">
        <v>45</v>
      </c>
      <c r="AN14" s="52">
        <v>48.599998474121101</v>
      </c>
      <c r="AO14" s="52">
        <v>56.799999237060497</v>
      </c>
      <c r="AP14" s="52">
        <v>60.514938354492202</v>
      </c>
      <c r="AQ14" s="52">
        <v>53.790187835693402</v>
      </c>
      <c r="AR14" s="52">
        <v>66.405647277832003</v>
      </c>
      <c r="AS14" s="52">
        <v>66.000930786132798</v>
      </c>
      <c r="AT14" s="52">
        <v>65.4763507843018</v>
      </c>
      <c r="AU14" s="52">
        <v>67.404605865478501</v>
      </c>
      <c r="AV14" s="52">
        <v>64.5788059234619</v>
      </c>
      <c r="AW14" s="52">
        <v>73.211879730224595</v>
      </c>
      <c r="AX14" s="52">
        <v>74.090038299560504</v>
      </c>
      <c r="AY14" s="52">
        <v>70.633243560791001</v>
      </c>
      <c r="AZ14" s="52">
        <v>77.196979522705107</v>
      </c>
    </row>
    <row r="15" spans="2:52" x14ac:dyDescent="0.25">
      <c r="B15" s="34" t="s">
        <v>28</v>
      </c>
      <c r="C15" s="9">
        <f>AL94+AL95+AL96+AL97+AL98+AL99+AL100+AL101+AL102+AL103</f>
        <v>11.99999988079071</v>
      </c>
      <c r="D15" s="9">
        <f t="shared" ref="D15:Q15" si="21">AM94+AM95+AM96+AM97+AM98+AM99+AM100+AM101+AM102+AM103</f>
        <v>16.199999928474419</v>
      </c>
      <c r="E15" s="9">
        <f t="shared" si="21"/>
        <v>17.600000023841851</v>
      </c>
      <c r="F15" s="9">
        <f t="shared" si="21"/>
        <v>14.00000011920929</v>
      </c>
      <c r="G15" s="9">
        <f t="shared" si="21"/>
        <v>15.554456293582918</v>
      </c>
      <c r="H15" s="9">
        <f t="shared" si="21"/>
        <v>17.006195604801178</v>
      </c>
      <c r="I15" s="9">
        <f t="shared" si="21"/>
        <v>19.862225010991096</v>
      </c>
      <c r="J15" s="9">
        <f t="shared" si="21"/>
        <v>20.863531820476055</v>
      </c>
      <c r="K15" s="9">
        <f t="shared" si="21"/>
        <v>21.990355074405674</v>
      </c>
      <c r="L15" s="9">
        <f t="shared" si="21"/>
        <v>24.207707330584515</v>
      </c>
      <c r="M15" s="9">
        <f t="shared" si="21"/>
        <v>27.089395239949233</v>
      </c>
      <c r="N15" s="9">
        <f t="shared" si="21"/>
        <v>27.305939808487903</v>
      </c>
      <c r="O15" s="9">
        <f t="shared" si="21"/>
        <v>30.392458230257031</v>
      </c>
      <c r="P15" s="9">
        <f t="shared" si="21"/>
        <v>33.899924099445357</v>
      </c>
      <c r="Q15" s="9">
        <f t="shared" si="21"/>
        <v>35.655914962291732</v>
      </c>
      <c r="S15" s="48" t="s">
        <v>28</v>
      </c>
      <c r="T15" s="49">
        <f>C15/$C$15*100</f>
        <v>100</v>
      </c>
      <c r="U15" s="49">
        <f t="shared" ref="U15:AG15" si="22">D15/$C$15*100</f>
        <v>135.000000745058</v>
      </c>
      <c r="V15" s="49">
        <f t="shared" si="22"/>
        <v>146.6666683223512</v>
      </c>
      <c r="W15" s="49">
        <f t="shared" si="22"/>
        <v>116.66666881905662</v>
      </c>
      <c r="X15" s="49">
        <f t="shared" si="22"/>
        <v>129.62047040085466</v>
      </c>
      <c r="Y15" s="49">
        <f t="shared" si="22"/>
        <v>141.71829811452128</v>
      </c>
      <c r="Z15" s="49">
        <f t="shared" si="22"/>
        <v>165.51854340253814</v>
      </c>
      <c r="AA15" s="49">
        <f t="shared" si="22"/>
        <v>173.86276689780519</v>
      </c>
      <c r="AB15" s="49">
        <f t="shared" si="22"/>
        <v>183.25296077383521</v>
      </c>
      <c r="AC15" s="49">
        <f t="shared" si="22"/>
        <v>201.73089642555402</v>
      </c>
      <c r="AD15" s="49">
        <f t="shared" si="22"/>
        <v>225.744962575485</v>
      </c>
      <c r="AE15" s="49">
        <f t="shared" si="22"/>
        <v>227.54950066456706</v>
      </c>
      <c r="AF15" s="49">
        <f t="shared" si="22"/>
        <v>253.27048776815815</v>
      </c>
      <c r="AG15" s="49">
        <f t="shared" si="22"/>
        <v>282.4993703017571</v>
      </c>
      <c r="AH15" s="49">
        <f>Q15/$C$15*100</f>
        <v>297.13262763751186</v>
      </c>
      <c r="AI15" s="49"/>
      <c r="AJ15" s="49"/>
      <c r="AK15" s="51" t="s">
        <v>63</v>
      </c>
      <c r="AL15" s="52">
        <v>57.600000381469698</v>
      </c>
      <c r="AM15" s="52">
        <v>56</v>
      </c>
      <c r="AN15" s="52">
        <v>48</v>
      </c>
      <c r="AO15" s="52">
        <v>49.599998474121101</v>
      </c>
      <c r="AP15" s="52">
        <v>57.541294097900398</v>
      </c>
      <c r="AQ15" s="52">
        <v>61.404275894165004</v>
      </c>
      <c r="AR15" s="52">
        <v>55.281623840332003</v>
      </c>
      <c r="AS15" s="52">
        <v>66.920055389404297</v>
      </c>
      <c r="AT15" s="52">
        <v>67.254154205322294</v>
      </c>
      <c r="AU15" s="52">
        <v>66.167667388916001</v>
      </c>
      <c r="AV15" s="52">
        <v>68.2463569641113</v>
      </c>
      <c r="AW15" s="52">
        <v>65.755580902099595</v>
      </c>
      <c r="AX15" s="52">
        <v>73.777153015136705</v>
      </c>
      <c r="AY15" s="52">
        <v>74.856849670410199</v>
      </c>
      <c r="AZ15" s="52">
        <v>71.488376617431598</v>
      </c>
    </row>
    <row r="16" spans="2:52" x14ac:dyDescent="0.25">
      <c r="B16" s="54" t="s">
        <v>29</v>
      </c>
      <c r="C16" s="55">
        <f t="shared" ref="C16:F16" si="23">C5+C6+C7+C8+C9+C13+C14+C15</f>
        <v>4083.1999908089638</v>
      </c>
      <c r="D16" s="55">
        <f t="shared" si="23"/>
        <v>4219.3999888896942</v>
      </c>
      <c r="E16" s="55">
        <f t="shared" si="23"/>
        <v>4283.7999839782715</v>
      </c>
      <c r="F16" s="55">
        <f t="shared" si="23"/>
        <v>4370.5999884605408</v>
      </c>
      <c r="G16" s="55">
        <f>G5+G6+G7+G8+G9+G13+G14+G15</f>
        <v>4497.9492895007133</v>
      </c>
      <c r="H16" s="55">
        <f t="shared" ref="H16:Q16" si="24">H5+H6+H7+H8+H9+H13+H14+H15</f>
        <v>4622.3362894654274</v>
      </c>
      <c r="I16" s="55">
        <f t="shared" si="24"/>
        <v>4772.6521498709917</v>
      </c>
      <c r="J16" s="55">
        <f t="shared" si="24"/>
        <v>4945.9283692762256</v>
      </c>
      <c r="K16" s="55">
        <f t="shared" si="24"/>
        <v>5113.1998961567879</v>
      </c>
      <c r="L16" s="55">
        <f t="shared" si="24"/>
        <v>5276.5673424452552</v>
      </c>
      <c r="M16" s="55">
        <f t="shared" si="24"/>
        <v>5436.5173079520464</v>
      </c>
      <c r="N16" s="55">
        <f t="shared" si="24"/>
        <v>5594.5961595922709</v>
      </c>
      <c r="O16" s="55">
        <f t="shared" si="24"/>
        <v>5750.4128384888181</v>
      </c>
      <c r="P16" s="55">
        <f t="shared" si="24"/>
        <v>5904.6544290184975</v>
      </c>
      <c r="Q16" s="55">
        <f t="shared" si="24"/>
        <v>6057.3394867777824</v>
      </c>
      <c r="R16" s="36"/>
      <c r="S16" s="50"/>
      <c r="T16" s="49">
        <f>C16/$C$16*100</f>
        <v>100</v>
      </c>
      <c r="U16" s="49">
        <f t="shared" ref="U16:AG16" si="25">D16/$C$16*100</f>
        <v>103.33561908276127</v>
      </c>
      <c r="V16" s="49">
        <f t="shared" si="25"/>
        <v>104.91281332339454</v>
      </c>
      <c r="W16" s="49">
        <f t="shared" si="25"/>
        <v>107.03859713701256</v>
      </c>
      <c r="X16" s="49">
        <f t="shared" si="25"/>
        <v>110.15745737718763</v>
      </c>
      <c r="Y16" s="49">
        <f t="shared" si="25"/>
        <v>113.20376909948146</v>
      </c>
      <c r="Z16" s="49">
        <f t="shared" si="25"/>
        <v>116.88509405892297</v>
      </c>
      <c r="AA16" s="49">
        <f t="shared" si="25"/>
        <v>121.12873188698107</v>
      </c>
      <c r="AB16" s="49">
        <f t="shared" si="25"/>
        <v>125.22531121831631</v>
      </c>
      <c r="AC16" s="49">
        <f t="shared" si="25"/>
        <v>129.22627729042148</v>
      </c>
      <c r="AD16" s="49">
        <f t="shared" si="25"/>
        <v>133.14354722250485</v>
      </c>
      <c r="AE16" s="49">
        <f t="shared" si="25"/>
        <v>137.01499246143635</v>
      </c>
      <c r="AF16" s="49">
        <f t="shared" si="25"/>
        <v>140.83103574237487</v>
      </c>
      <c r="AG16" s="49">
        <f t="shared" si="25"/>
        <v>144.60850417098152</v>
      </c>
      <c r="AH16" s="49">
        <f>Q16/$C$16*100</f>
        <v>148.34785218486695</v>
      </c>
      <c r="AI16" s="49"/>
      <c r="AJ16" s="49"/>
      <c r="AK16" s="51" t="s">
        <v>64</v>
      </c>
      <c r="AL16" s="52">
        <v>41.399999618530302</v>
      </c>
      <c r="AM16" s="52">
        <v>57.399999618530302</v>
      </c>
      <c r="AN16" s="52">
        <v>57.800001144409201</v>
      </c>
      <c r="AO16" s="52">
        <v>48</v>
      </c>
      <c r="AP16" s="52">
        <v>50.810981750488303</v>
      </c>
      <c r="AQ16" s="52">
        <v>58.326154708862298</v>
      </c>
      <c r="AR16" s="52">
        <v>62.507415771484403</v>
      </c>
      <c r="AS16" s="52">
        <v>56.944849014282198</v>
      </c>
      <c r="AT16" s="52">
        <v>67.535720825195298</v>
      </c>
      <c r="AU16" s="52">
        <v>68.512409210205107</v>
      </c>
      <c r="AV16" s="52">
        <v>66.964700698852496</v>
      </c>
      <c r="AW16" s="52">
        <v>69.144073486328097</v>
      </c>
      <c r="AX16" s="52">
        <v>66.968269348144503</v>
      </c>
      <c r="AY16" s="52">
        <v>74.430728912353501</v>
      </c>
      <c r="AZ16" s="52">
        <v>75.682090759277301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42.199998855590799</v>
      </c>
      <c r="AM17" s="52">
        <v>42.399999618530302</v>
      </c>
      <c r="AN17" s="52">
        <v>58.600000381469698</v>
      </c>
      <c r="AO17" s="52">
        <v>60.600000381469698</v>
      </c>
      <c r="AP17" s="52">
        <v>49.8721027374268</v>
      </c>
      <c r="AQ17" s="52">
        <v>52.300033569335902</v>
      </c>
      <c r="AR17" s="52">
        <v>59.637960433959996</v>
      </c>
      <c r="AS17" s="52">
        <v>64.152162551879897</v>
      </c>
      <c r="AT17" s="52">
        <v>58.908313751220703</v>
      </c>
      <c r="AU17" s="52">
        <v>68.572025299072294</v>
      </c>
      <c r="AV17" s="52">
        <v>70.122161865234403</v>
      </c>
      <c r="AW17" s="52">
        <v>68.187957763671903</v>
      </c>
      <c r="AX17" s="52">
        <v>70.443786621093807</v>
      </c>
      <c r="AY17" s="52">
        <v>68.563194274902301</v>
      </c>
      <c r="AZ17" s="52">
        <v>75.525569915771499</v>
      </c>
    </row>
    <row r="18" spans="2:52" x14ac:dyDescent="0.25">
      <c r="B18" s="54" t="s">
        <v>30</v>
      </c>
      <c r="C18" s="9"/>
      <c r="D18" s="9">
        <f t="shared" ref="D18:G18" si="26">D16-C16</f>
        <v>136.19999808073044</v>
      </c>
      <c r="E18" s="9">
        <f t="shared" si="26"/>
        <v>64.399995088577271</v>
      </c>
      <c r="F18" s="9">
        <f t="shared" si="26"/>
        <v>86.800004482269287</v>
      </c>
      <c r="G18" s="9">
        <f t="shared" si="26"/>
        <v>127.34930104017258</v>
      </c>
      <c r="H18" s="9">
        <f>H16-G16</f>
        <v>124.38699996471405</v>
      </c>
      <c r="I18" s="9">
        <f>I16-H16</f>
        <v>150.31586040556431</v>
      </c>
      <c r="J18" s="9">
        <f t="shared" ref="J18:Q18" si="27">J16-I16</f>
        <v>173.27621940523386</v>
      </c>
      <c r="K18" s="9">
        <f t="shared" si="27"/>
        <v>167.27152688056231</v>
      </c>
      <c r="L18" s="9">
        <f t="shared" si="27"/>
        <v>163.36744628846736</v>
      </c>
      <c r="M18" s="9">
        <f>M16-L16</f>
        <v>159.94996550679116</v>
      </c>
      <c r="N18" s="37">
        <f t="shared" si="27"/>
        <v>158.07885164022446</v>
      </c>
      <c r="O18" s="37">
        <f>O16-N16</f>
        <v>155.81667889654727</v>
      </c>
      <c r="P18" s="37">
        <f t="shared" si="27"/>
        <v>154.24159052967934</v>
      </c>
      <c r="Q18" s="37">
        <f t="shared" si="27"/>
        <v>152.68505775928497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44.399999618530302</v>
      </c>
      <c r="AM18" s="52">
        <v>46</v>
      </c>
      <c r="AN18" s="52">
        <v>43.399999618530302</v>
      </c>
      <c r="AO18" s="52">
        <v>61.800001144409201</v>
      </c>
      <c r="AP18" s="52">
        <v>61.004940032958999</v>
      </c>
      <c r="AQ18" s="52">
        <v>51.6197605133057</v>
      </c>
      <c r="AR18" s="52">
        <v>53.88525390625</v>
      </c>
      <c r="AS18" s="52">
        <v>61.057991027832003</v>
      </c>
      <c r="AT18" s="52">
        <v>65.679119110107393</v>
      </c>
      <c r="AU18" s="52">
        <v>60.739179611206097</v>
      </c>
      <c r="AV18" s="52">
        <v>69.485569000244098</v>
      </c>
      <c r="AW18" s="52">
        <v>71.599266052246094</v>
      </c>
      <c r="AX18" s="52">
        <v>69.292541503906307</v>
      </c>
      <c r="AY18" s="52">
        <v>71.618381500244098</v>
      </c>
      <c r="AZ18" s="52">
        <v>69.994579315185504</v>
      </c>
    </row>
    <row r="19" spans="2:52" ht="15.75" thickBot="1" x14ac:dyDescent="0.3">
      <c r="B19" s="54" t="s">
        <v>31</v>
      </c>
      <c r="D19" s="39">
        <f t="shared" ref="D19:G19" si="28">D18/C16</f>
        <v>3.3356190827612757E-2</v>
      </c>
      <c r="E19" s="39">
        <f t="shared" si="28"/>
        <v>1.5262832454413426E-2</v>
      </c>
      <c r="F19" s="39">
        <f t="shared" si="28"/>
        <v>2.0262384986905951E-2</v>
      </c>
      <c r="G19" s="39">
        <f t="shared" si="28"/>
        <v>2.913771596037296E-2</v>
      </c>
      <c r="H19" s="39">
        <f>H18/G16</f>
        <v>2.7654157919268452E-2</v>
      </c>
      <c r="I19" s="39">
        <f>I18/H16</f>
        <v>3.2519455745386346E-2</v>
      </c>
      <c r="J19" s="39">
        <f t="shared" ref="J19:Q19" si="29">J18/I16</f>
        <v>3.6306065048113269E-2</v>
      </c>
      <c r="K19" s="39">
        <f t="shared" si="29"/>
        <v>3.3820046387982847E-2</v>
      </c>
      <c r="L19" s="39">
        <f t="shared" si="29"/>
        <v>3.1950138779291322E-2</v>
      </c>
      <c r="M19" s="39">
        <f t="shared" si="29"/>
        <v>3.0313261468329428E-2</v>
      </c>
      <c r="N19" s="40">
        <f t="shared" si="29"/>
        <v>2.9077227696672831E-2</v>
      </c>
      <c r="O19" s="40">
        <f t="shared" si="29"/>
        <v>2.7851282639836342E-2</v>
      </c>
      <c r="P19" s="40">
        <f t="shared" si="29"/>
        <v>2.6822698623880599E-2</v>
      </c>
      <c r="Q19" s="40">
        <f t="shared" si="29"/>
        <v>2.5858423993267474E-2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45</v>
      </c>
      <c r="AM19" s="52">
        <v>45.399999618530302</v>
      </c>
      <c r="AN19" s="52">
        <v>46.800001144409201</v>
      </c>
      <c r="AO19" s="52">
        <v>48.399999618530302</v>
      </c>
      <c r="AP19" s="52">
        <v>62.308988571166999</v>
      </c>
      <c r="AQ19" s="52">
        <v>61.347724914550803</v>
      </c>
      <c r="AR19" s="52">
        <v>53.5123195648193</v>
      </c>
      <c r="AS19" s="52">
        <v>55.6556491851807</v>
      </c>
      <c r="AT19" s="52">
        <v>62.456897735595703</v>
      </c>
      <c r="AU19" s="52">
        <v>67.137075424194293</v>
      </c>
      <c r="AV19" s="52">
        <v>62.472635269165004</v>
      </c>
      <c r="AW19" s="52">
        <v>70.3233451843262</v>
      </c>
      <c r="AX19" s="52">
        <v>72.961208343505902</v>
      </c>
      <c r="AY19" s="52">
        <v>70.336421966552706</v>
      </c>
      <c r="AZ19" s="52">
        <v>72.687206268310504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45.599998474121101</v>
      </c>
      <c r="AM20" s="52">
        <v>49</v>
      </c>
      <c r="AN20" s="52">
        <v>44.399999618530302</v>
      </c>
      <c r="AO20" s="52">
        <v>46</v>
      </c>
      <c r="AP20" s="52">
        <v>50.046098709106403</v>
      </c>
      <c r="AQ20" s="52">
        <v>62.424884796142599</v>
      </c>
      <c r="AR20" s="52">
        <v>61.571929931640597</v>
      </c>
      <c r="AS20" s="52">
        <v>55.397533416747997</v>
      </c>
      <c r="AT20" s="52">
        <v>57.153242111206097</v>
      </c>
      <c r="AU20" s="52">
        <v>63.522966384887702</v>
      </c>
      <c r="AV20" s="52">
        <v>68.210765838623004</v>
      </c>
      <c r="AW20" s="52">
        <v>63.880119323730497</v>
      </c>
      <c r="AX20" s="52">
        <v>70.754688262939496</v>
      </c>
      <c r="AY20" s="52">
        <v>73.874885559082003</v>
      </c>
      <c r="AZ20" s="52">
        <v>70.951351165771499</v>
      </c>
    </row>
    <row r="21" spans="2:52" ht="15" customHeight="1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3.0217275830202894E-2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43.199998855590799</v>
      </c>
      <c r="AM21" s="52">
        <v>49.599998474121101</v>
      </c>
      <c r="AN21" s="52">
        <v>51.799999237060497</v>
      </c>
      <c r="AO21" s="52">
        <v>46.399999618530302</v>
      </c>
      <c r="AP21" s="52">
        <v>49.0221042633057</v>
      </c>
      <c r="AQ21" s="52">
        <v>52.9598293304443</v>
      </c>
      <c r="AR21" s="52">
        <v>64.087057113647504</v>
      </c>
      <c r="AS21" s="52">
        <v>63.513933181762702</v>
      </c>
      <c r="AT21" s="52">
        <v>58.803430557250998</v>
      </c>
      <c r="AU21" s="52">
        <v>60.197088241577099</v>
      </c>
      <c r="AV21" s="52">
        <v>66.113937377929702</v>
      </c>
      <c r="AW21" s="52">
        <v>70.792060852050795</v>
      </c>
      <c r="AX21" s="52">
        <v>66.856285095214801</v>
      </c>
      <c r="AY21" s="52">
        <v>72.717273712158203</v>
      </c>
      <c r="AZ21" s="52">
        <v>76.292911529541001</v>
      </c>
    </row>
    <row r="22" spans="2:52" ht="15" customHeight="1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55.600000381469698</v>
      </c>
      <c r="AM22" s="52">
        <v>46.199998855590799</v>
      </c>
      <c r="AN22" s="52">
        <v>54.399999618530302</v>
      </c>
      <c r="AO22" s="52">
        <v>57.799999237060497</v>
      </c>
      <c r="AP22" s="52">
        <v>52.711360931396499</v>
      </c>
      <c r="AQ22" s="52">
        <v>55.421756744384801</v>
      </c>
      <c r="AR22" s="52">
        <v>59.878030776977504</v>
      </c>
      <c r="AS22" s="52">
        <v>69.9579887390137</v>
      </c>
      <c r="AT22" s="52">
        <v>69.523757934570298</v>
      </c>
      <c r="AU22" s="52">
        <v>66.241844177246094</v>
      </c>
      <c r="AV22" s="52">
        <v>67.415122985839801</v>
      </c>
      <c r="AW22" s="52">
        <v>72.968624114990206</v>
      </c>
      <c r="AX22" s="52">
        <v>77.666275024414105</v>
      </c>
      <c r="AY22" s="52">
        <v>74.187877655029297</v>
      </c>
      <c r="AZ22" s="52">
        <v>79.185619354248004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46.399999618530302</v>
      </c>
      <c r="U23" s="66">
        <f t="shared" ref="U23:AH28" si="30">AM4</f>
        <v>52</v>
      </c>
      <c r="V23" s="66">
        <f t="shared" si="30"/>
        <v>57.799999237060497</v>
      </c>
      <c r="W23" s="66">
        <f t="shared" si="30"/>
        <v>46</v>
      </c>
      <c r="X23" s="66">
        <f t="shared" si="30"/>
        <v>53.960042953491197</v>
      </c>
      <c r="Y23" s="66">
        <f t="shared" si="30"/>
        <v>55.438718795776403</v>
      </c>
      <c r="Z23" s="66">
        <f t="shared" si="30"/>
        <v>57.281511306762702</v>
      </c>
      <c r="AA23" s="66">
        <f t="shared" si="30"/>
        <v>59.703830718994098</v>
      </c>
      <c r="AB23" s="66">
        <f t="shared" si="30"/>
        <v>62.191785812377901</v>
      </c>
      <c r="AC23" s="66">
        <f t="shared" si="30"/>
        <v>64.526393890380902</v>
      </c>
      <c r="AD23" s="66">
        <f t="shared" si="30"/>
        <v>66.705699920654297</v>
      </c>
      <c r="AE23" s="66">
        <f t="shared" si="30"/>
        <v>68.760421752929702</v>
      </c>
      <c r="AF23" s="66">
        <f t="shared" si="30"/>
        <v>70.714759826660199</v>
      </c>
      <c r="AG23" s="66">
        <f t="shared" si="30"/>
        <v>72.547767639160199</v>
      </c>
      <c r="AH23" s="66">
        <f t="shared" si="30"/>
        <v>74.3087348937988</v>
      </c>
      <c r="AI23" s="67">
        <f>AH23-T23</f>
        <v>27.908735275268498</v>
      </c>
      <c r="AJ23" s="68"/>
      <c r="AK23" s="51" t="s">
        <v>71</v>
      </c>
      <c r="AL23" s="52">
        <v>63.599998474121101</v>
      </c>
      <c r="AM23" s="52">
        <v>78.800003051757798</v>
      </c>
      <c r="AN23" s="52">
        <v>62.199998855590799</v>
      </c>
      <c r="AO23" s="52">
        <v>63</v>
      </c>
      <c r="AP23" s="52">
        <v>65.365711212158203</v>
      </c>
      <c r="AQ23" s="52">
        <v>61.517265319824197</v>
      </c>
      <c r="AR23" s="52">
        <v>65.1546440124512</v>
      </c>
      <c r="AS23" s="52">
        <v>70.317283630371094</v>
      </c>
      <c r="AT23" s="52">
        <v>78.531982421875</v>
      </c>
      <c r="AU23" s="52">
        <v>78.424232482910199</v>
      </c>
      <c r="AV23" s="52">
        <v>76.6497993469238</v>
      </c>
      <c r="AW23" s="52">
        <v>77.680965423583999</v>
      </c>
      <c r="AX23" s="52">
        <v>82.806701660156307</v>
      </c>
      <c r="AY23" s="52">
        <v>87.458938598632798</v>
      </c>
      <c r="AZ23" s="52">
        <v>84.588283538818402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44.799999237060497</v>
      </c>
      <c r="U24" s="69">
        <f t="shared" si="30"/>
        <v>44.599998474121101</v>
      </c>
      <c r="V24" s="69">
        <f t="shared" si="30"/>
        <v>59.599998474121101</v>
      </c>
      <c r="W24" s="69">
        <f t="shared" si="30"/>
        <v>56.799999237060497</v>
      </c>
      <c r="X24" s="69">
        <f t="shared" si="30"/>
        <v>49.615011215209996</v>
      </c>
      <c r="Y24" s="69">
        <f t="shared" si="30"/>
        <v>57.107986450195298</v>
      </c>
      <c r="Z24" s="69">
        <f t="shared" si="30"/>
        <v>59.082723617553697</v>
      </c>
      <c r="AA24" s="69">
        <f t="shared" si="30"/>
        <v>61.409267425537102</v>
      </c>
      <c r="AB24" s="69">
        <f t="shared" si="30"/>
        <v>63.828844070434599</v>
      </c>
      <c r="AC24" s="69">
        <f t="shared" si="30"/>
        <v>66.308559417724595</v>
      </c>
      <c r="AD24" s="69">
        <f t="shared" si="30"/>
        <v>68.647838592529297</v>
      </c>
      <c r="AE24" s="69">
        <f t="shared" si="30"/>
        <v>70.850341796875</v>
      </c>
      <c r="AF24" s="69">
        <f t="shared" si="30"/>
        <v>72.934783935546903</v>
      </c>
      <c r="AG24" s="69">
        <f t="shared" si="30"/>
        <v>74.924537658691406</v>
      </c>
      <c r="AH24" s="69">
        <f t="shared" si="30"/>
        <v>76.800720214843807</v>
      </c>
      <c r="AI24" s="68">
        <f t="shared" ref="AI24:AI28" si="31">AH24-T24</f>
        <v>32.00072097778331</v>
      </c>
      <c r="AJ24" s="68"/>
      <c r="AK24" s="51" t="s">
        <v>72</v>
      </c>
      <c r="AL24" s="52">
        <v>75</v>
      </c>
      <c r="AM24" s="52">
        <v>72.199998855590806</v>
      </c>
      <c r="AN24" s="52">
        <v>73.600000381469698</v>
      </c>
      <c r="AO24" s="52">
        <v>65.999998092651396</v>
      </c>
      <c r="AP24" s="52">
        <v>71.469970703125</v>
      </c>
      <c r="AQ24" s="52">
        <v>73.915035247802706</v>
      </c>
      <c r="AR24" s="52">
        <v>72.357501983642607</v>
      </c>
      <c r="AS24" s="52">
        <v>76.938663482666001</v>
      </c>
      <c r="AT24" s="52">
        <v>81.8252983093262</v>
      </c>
      <c r="AU24" s="52">
        <v>88.337196350097699</v>
      </c>
      <c r="AV24" s="52">
        <v>88.628810882568402</v>
      </c>
      <c r="AW24" s="52">
        <v>88.220043182373004</v>
      </c>
      <c r="AX24" s="52">
        <v>89.204772949218807</v>
      </c>
      <c r="AY24" s="52">
        <v>93.8298149108887</v>
      </c>
      <c r="AZ24" s="52">
        <v>98.413692474365206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55.599998474121101</v>
      </c>
      <c r="U25" s="66">
        <f t="shared" si="30"/>
        <v>48.799999237060497</v>
      </c>
      <c r="V25" s="66">
        <f t="shared" si="30"/>
        <v>45.799999237060497</v>
      </c>
      <c r="W25" s="66">
        <f t="shared" si="30"/>
        <v>64.799999237060504</v>
      </c>
      <c r="X25" s="66">
        <f t="shared" si="30"/>
        <v>59.743650436401403</v>
      </c>
      <c r="Y25" s="66">
        <f t="shared" si="30"/>
        <v>53.283704757690401</v>
      </c>
      <c r="Z25" s="66">
        <f t="shared" si="30"/>
        <v>60.876766204833999</v>
      </c>
      <c r="AA25" s="66">
        <f t="shared" si="30"/>
        <v>63.365695953369098</v>
      </c>
      <c r="AB25" s="66">
        <f t="shared" si="30"/>
        <v>65.709493637085004</v>
      </c>
      <c r="AC25" s="66">
        <f t="shared" si="30"/>
        <v>68.140243530273395</v>
      </c>
      <c r="AD25" s="66">
        <f t="shared" si="30"/>
        <v>70.6168022155762</v>
      </c>
      <c r="AE25" s="66">
        <f t="shared" si="30"/>
        <v>72.970054626464801</v>
      </c>
      <c r="AF25" s="66">
        <f t="shared" si="30"/>
        <v>75.195491790771499</v>
      </c>
      <c r="AG25" s="66">
        <f t="shared" si="30"/>
        <v>77.308788299560504</v>
      </c>
      <c r="AH25" s="66">
        <f t="shared" si="30"/>
        <v>79.334510803222699</v>
      </c>
      <c r="AI25" s="67">
        <f t="shared" si="31"/>
        <v>23.734512329101598</v>
      </c>
      <c r="AJ25" s="68"/>
      <c r="AK25" s="51" t="s">
        <v>73</v>
      </c>
      <c r="AL25" s="52">
        <v>75.000001907348604</v>
      </c>
      <c r="AM25" s="52">
        <v>89.200000762939496</v>
      </c>
      <c r="AN25" s="52">
        <v>66.600000381469698</v>
      </c>
      <c r="AO25" s="52">
        <v>76.600000381469698</v>
      </c>
      <c r="AP25" s="52">
        <v>74.343784332275405</v>
      </c>
      <c r="AQ25" s="52">
        <v>78.199028015136705</v>
      </c>
      <c r="AR25" s="52">
        <v>81.852878570556598</v>
      </c>
      <c r="AS25" s="52">
        <v>82.208698272705107</v>
      </c>
      <c r="AT25" s="52">
        <v>86.387729644775405</v>
      </c>
      <c r="AU25" s="52">
        <v>90.9510307312012</v>
      </c>
      <c r="AV25" s="52">
        <v>96.053112030029297</v>
      </c>
      <c r="AW25" s="52">
        <v>96.605640411376996</v>
      </c>
      <c r="AX25" s="52">
        <v>97.301628112792997</v>
      </c>
      <c r="AY25" s="52">
        <v>98.237159729003906</v>
      </c>
      <c r="AZ25" s="52">
        <v>102.344284057617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50.600000381469698</v>
      </c>
      <c r="U26" s="69">
        <f t="shared" si="30"/>
        <v>61.399999618530302</v>
      </c>
      <c r="V26" s="69">
        <f t="shared" si="30"/>
        <v>56.399999618530302</v>
      </c>
      <c r="W26" s="69">
        <f t="shared" si="30"/>
        <v>48.599998474121101</v>
      </c>
      <c r="X26" s="69">
        <f t="shared" si="30"/>
        <v>65.998889923095703</v>
      </c>
      <c r="Y26" s="69">
        <f t="shared" si="30"/>
        <v>62.293724060058601</v>
      </c>
      <c r="Z26" s="69">
        <f t="shared" si="30"/>
        <v>56.866703033447301</v>
      </c>
      <c r="AA26" s="69">
        <f t="shared" si="30"/>
        <v>64.586585998535199</v>
      </c>
      <c r="AB26" s="69">
        <f t="shared" si="30"/>
        <v>67.067340850830107</v>
      </c>
      <c r="AC26" s="69">
        <f t="shared" si="30"/>
        <v>69.424064636230497</v>
      </c>
      <c r="AD26" s="69">
        <f t="shared" si="30"/>
        <v>71.854110717773395</v>
      </c>
      <c r="AE26" s="69">
        <f t="shared" si="30"/>
        <v>74.324283599853501</v>
      </c>
      <c r="AF26" s="69">
        <f t="shared" si="30"/>
        <v>76.6777534484863</v>
      </c>
      <c r="AG26" s="69">
        <f t="shared" si="30"/>
        <v>78.911140441894503</v>
      </c>
      <c r="AH26" s="69">
        <f t="shared" si="30"/>
        <v>81.035980224609403</v>
      </c>
      <c r="AI26" s="68">
        <f t="shared" si="31"/>
        <v>30.435979843139705</v>
      </c>
      <c r="AJ26" s="68"/>
      <c r="AK26" s="51" t="s">
        <v>74</v>
      </c>
      <c r="AL26" s="52">
        <v>84.200000762939496</v>
      </c>
      <c r="AM26" s="52">
        <v>76.599998474121094</v>
      </c>
      <c r="AN26" s="52">
        <v>81</v>
      </c>
      <c r="AO26" s="52">
        <v>73.600002288818402</v>
      </c>
      <c r="AP26" s="52">
        <v>81.476882934570298</v>
      </c>
      <c r="AQ26" s="52">
        <v>80.677532196044893</v>
      </c>
      <c r="AR26" s="52">
        <v>84.806507110595703</v>
      </c>
      <c r="AS26" s="52">
        <v>89.325878143310504</v>
      </c>
      <c r="AT26" s="52">
        <v>89.964248657226605</v>
      </c>
      <c r="AU26" s="52">
        <v>93.795825958251996</v>
      </c>
      <c r="AV26" s="52">
        <v>98.028011322021499</v>
      </c>
      <c r="AW26" s="52">
        <v>102.141994476318</v>
      </c>
      <c r="AX26" s="52">
        <v>102.884632110596</v>
      </c>
      <c r="AY26" s="52">
        <v>104.313117980957</v>
      </c>
      <c r="AZ26" s="52">
        <v>105.32688140869099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56.799999237060497</v>
      </c>
      <c r="U27" s="66">
        <f t="shared" si="30"/>
        <v>59.600000381469698</v>
      </c>
      <c r="V27" s="66">
        <f t="shared" si="30"/>
        <v>59.399999618530302</v>
      </c>
      <c r="W27" s="66">
        <f t="shared" si="30"/>
        <v>59.599998474121101</v>
      </c>
      <c r="X27" s="66">
        <f t="shared" si="30"/>
        <v>52.116306304931598</v>
      </c>
      <c r="Y27" s="66">
        <f t="shared" si="30"/>
        <v>67.089309692382798</v>
      </c>
      <c r="Z27" s="66">
        <f t="shared" si="30"/>
        <v>64.801578521728501</v>
      </c>
      <c r="AA27" s="66">
        <f t="shared" si="30"/>
        <v>60.204996109008803</v>
      </c>
      <c r="AB27" s="66">
        <f t="shared" si="30"/>
        <v>67.654506683349595</v>
      </c>
      <c r="AC27" s="66">
        <f t="shared" si="30"/>
        <v>70.130764007568402</v>
      </c>
      <c r="AD27" s="66">
        <f t="shared" si="30"/>
        <v>72.491294860839801</v>
      </c>
      <c r="AE27" s="66">
        <f t="shared" si="30"/>
        <v>74.9199028015137</v>
      </c>
      <c r="AF27" s="66">
        <f t="shared" si="30"/>
        <v>77.378189086914105</v>
      </c>
      <c r="AG27" s="66">
        <f t="shared" si="30"/>
        <v>79.725177764892607</v>
      </c>
      <c r="AH27" s="66">
        <f t="shared" si="30"/>
        <v>81.953414916992202</v>
      </c>
      <c r="AI27" s="67">
        <f t="shared" si="31"/>
        <v>25.153415679931705</v>
      </c>
      <c r="AJ27" s="68"/>
      <c r="AK27" s="51" t="s">
        <v>75</v>
      </c>
      <c r="AL27" s="52">
        <v>85.600002288818402</v>
      </c>
      <c r="AM27" s="52">
        <v>87.200000762939496</v>
      </c>
      <c r="AN27" s="52">
        <v>70.399999618530302</v>
      </c>
      <c r="AO27" s="52">
        <v>77.400001525878906</v>
      </c>
      <c r="AP27" s="52">
        <v>78.341392517089801</v>
      </c>
      <c r="AQ27" s="52">
        <v>84.002716064453097</v>
      </c>
      <c r="AR27" s="52">
        <v>85.442550659179702</v>
      </c>
      <c r="AS27" s="52">
        <v>89.840644836425795</v>
      </c>
      <c r="AT27" s="52">
        <v>93.726352691650405</v>
      </c>
      <c r="AU27" s="52">
        <v>94.595226287841797</v>
      </c>
      <c r="AV27" s="52">
        <v>98.068267822265597</v>
      </c>
      <c r="AW27" s="52">
        <v>101.946712493896</v>
      </c>
      <c r="AX27" s="52">
        <v>105.325004577637</v>
      </c>
      <c r="AY27" s="52">
        <v>106.22250366210901</v>
      </c>
      <c r="AZ27" s="52">
        <v>108.122505187988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46.599998474121101</v>
      </c>
      <c r="U28" s="71">
        <f t="shared" si="30"/>
        <v>63.799999237060497</v>
      </c>
      <c r="V28" s="71">
        <f t="shared" si="30"/>
        <v>56.799999237060497</v>
      </c>
      <c r="W28" s="71">
        <f t="shared" si="30"/>
        <v>61.199998855590799</v>
      </c>
      <c r="X28" s="71">
        <f t="shared" si="30"/>
        <v>61.044605255127003</v>
      </c>
      <c r="Y28" s="71">
        <f t="shared" si="30"/>
        <v>54.701145172119098</v>
      </c>
      <c r="Z28" s="71">
        <f t="shared" si="30"/>
        <v>68.103336334228501</v>
      </c>
      <c r="AA28" s="71">
        <f t="shared" si="30"/>
        <v>66.983604431152301</v>
      </c>
      <c r="AB28" s="71">
        <f t="shared" si="30"/>
        <v>62.695474624633803</v>
      </c>
      <c r="AC28" s="71">
        <f t="shared" si="30"/>
        <v>69.915618896484403</v>
      </c>
      <c r="AD28" s="71">
        <f t="shared" si="30"/>
        <v>72.378002166748004</v>
      </c>
      <c r="AE28" s="71">
        <f t="shared" si="30"/>
        <v>74.735805511474595</v>
      </c>
      <c r="AF28" s="71">
        <f t="shared" si="30"/>
        <v>77.151844024658203</v>
      </c>
      <c r="AG28" s="71">
        <f t="shared" si="30"/>
        <v>79.589778900146499</v>
      </c>
      <c r="AH28" s="72">
        <f t="shared" si="30"/>
        <v>81.912910461425795</v>
      </c>
      <c r="AI28" s="73">
        <f t="shared" si="31"/>
        <v>35.312911987304695</v>
      </c>
      <c r="AJ28" s="68"/>
      <c r="AK28" s="51" t="s">
        <v>76</v>
      </c>
      <c r="AL28" s="52">
        <v>81.800003051757798</v>
      </c>
      <c r="AM28" s="52">
        <v>81.799999237060504</v>
      </c>
      <c r="AN28" s="52">
        <v>83.200000762939496</v>
      </c>
      <c r="AO28" s="52">
        <v>68.200000762939496</v>
      </c>
      <c r="AP28" s="52">
        <v>78.508209228515597</v>
      </c>
      <c r="AQ28" s="52">
        <v>79.702468872070298</v>
      </c>
      <c r="AR28" s="52">
        <v>85.135402679443402</v>
      </c>
      <c r="AS28" s="52">
        <v>87.985462188720703</v>
      </c>
      <c r="AT28" s="52">
        <v>91.420806884765597</v>
      </c>
      <c r="AU28" s="52">
        <v>94.782741546630902</v>
      </c>
      <c r="AV28" s="52">
        <v>95.805137634277301</v>
      </c>
      <c r="AW28" s="52">
        <v>98.917308807373004</v>
      </c>
      <c r="AX28" s="52">
        <v>102.389148712158</v>
      </c>
      <c r="AY28" s="52">
        <v>105.208305358887</v>
      </c>
      <c r="AZ28" s="52">
        <v>106.28086090087901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300.79999542236317</v>
      </c>
      <c r="U29" s="75">
        <f t="shared" ref="U29:AI29" si="33">SUM(U23:U28)</f>
        <v>330.19999694824207</v>
      </c>
      <c r="V29" s="75">
        <f t="shared" si="33"/>
        <v>335.79999542236322</v>
      </c>
      <c r="W29" s="75">
        <f t="shared" si="33"/>
        <v>336.99999427795399</v>
      </c>
      <c r="X29" s="75">
        <f t="shared" si="33"/>
        <v>342.47850608825689</v>
      </c>
      <c r="Y29" s="75">
        <f t="shared" si="33"/>
        <v>349.9145889282226</v>
      </c>
      <c r="Z29" s="75">
        <f t="shared" si="33"/>
        <v>367.01261901855469</v>
      </c>
      <c r="AA29" s="75">
        <f t="shared" si="33"/>
        <v>376.25398063659657</v>
      </c>
      <c r="AB29" s="75">
        <f t="shared" si="33"/>
        <v>389.14744567871105</v>
      </c>
      <c r="AC29" s="75">
        <f t="shared" si="33"/>
        <v>408.44564437866222</v>
      </c>
      <c r="AD29" s="75">
        <f t="shared" si="33"/>
        <v>422.69374847412098</v>
      </c>
      <c r="AE29" s="75">
        <f t="shared" si="33"/>
        <v>436.56081008911133</v>
      </c>
      <c r="AF29" s="75">
        <f t="shared" si="33"/>
        <v>450.05282211303717</v>
      </c>
      <c r="AG29" s="75">
        <f t="shared" si="33"/>
        <v>463.0071907043457</v>
      </c>
      <c r="AH29" s="75">
        <f t="shared" si="33"/>
        <v>475.34627151489269</v>
      </c>
      <c r="AI29" s="69">
        <f t="shared" si="33"/>
        <v>174.5462760925295</v>
      </c>
      <c r="AJ29" s="76"/>
      <c r="AK29" s="51" t="s">
        <v>77</v>
      </c>
      <c r="AL29" s="52">
        <v>65.799999237060504</v>
      </c>
      <c r="AM29" s="52">
        <v>83.599998474121094</v>
      </c>
      <c r="AN29" s="52">
        <v>83</v>
      </c>
      <c r="AO29" s="52">
        <v>85.799999237060504</v>
      </c>
      <c r="AP29" s="52">
        <v>71.585535049438505</v>
      </c>
      <c r="AQ29" s="52">
        <v>78.081108093261705</v>
      </c>
      <c r="AR29" s="52">
        <v>80.501922607421903</v>
      </c>
      <c r="AS29" s="52">
        <v>85.755260467529297</v>
      </c>
      <c r="AT29" s="52">
        <v>88.378849029541001</v>
      </c>
      <c r="AU29" s="52">
        <v>91.202041625976605</v>
      </c>
      <c r="AV29" s="52">
        <v>94.133625030517607</v>
      </c>
      <c r="AW29" s="52">
        <v>95.249702453613295</v>
      </c>
      <c r="AX29" s="52">
        <v>98.026615142822294</v>
      </c>
      <c r="AY29" s="52">
        <v>101.112384796143</v>
      </c>
      <c r="AZ29" s="52">
        <v>103.607860565186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55</v>
      </c>
      <c r="U30" s="66">
        <f t="shared" ref="U30:AH36" si="34">AM10</f>
        <v>45.599998474121101</v>
      </c>
      <c r="V30" s="66">
        <f t="shared" si="34"/>
        <v>67.599998474121094</v>
      </c>
      <c r="W30" s="66">
        <f t="shared" si="34"/>
        <v>59.599998474121101</v>
      </c>
      <c r="X30" s="66">
        <f t="shared" si="34"/>
        <v>62.124689102172901</v>
      </c>
      <c r="Y30" s="66">
        <f t="shared" si="34"/>
        <v>62.421981811523402</v>
      </c>
      <c r="Z30" s="66">
        <f t="shared" si="34"/>
        <v>57.267585754394503</v>
      </c>
      <c r="AA30" s="66">
        <f t="shared" si="34"/>
        <v>69.5110054016113</v>
      </c>
      <c r="AB30" s="66">
        <f t="shared" si="34"/>
        <v>69.001808166503906</v>
      </c>
      <c r="AC30" s="66">
        <f t="shared" si="34"/>
        <v>64.951747894287095</v>
      </c>
      <c r="AD30" s="66">
        <f t="shared" si="34"/>
        <v>72.002403259277301</v>
      </c>
      <c r="AE30" s="66">
        <f t="shared" si="34"/>
        <v>74.459224700927706</v>
      </c>
      <c r="AF30" s="66">
        <f t="shared" si="34"/>
        <v>76.814727783203097</v>
      </c>
      <c r="AG30" s="66">
        <f t="shared" si="34"/>
        <v>79.221305847167997</v>
      </c>
      <c r="AH30" s="66">
        <f t="shared" si="34"/>
        <v>81.632789611816406</v>
      </c>
      <c r="AI30" s="78">
        <f t="shared" ref="AI30:AI36" si="35">AH30-T30</f>
        <v>26.632789611816406</v>
      </c>
      <c r="AJ30" s="68"/>
      <c r="AK30" s="51" t="s">
        <v>78</v>
      </c>
      <c r="AL30" s="52">
        <v>82.400001525878906</v>
      </c>
      <c r="AM30" s="52">
        <v>64.399999618530302</v>
      </c>
      <c r="AN30" s="52">
        <v>79</v>
      </c>
      <c r="AO30" s="52">
        <v>68.199998855590806</v>
      </c>
      <c r="AP30" s="52">
        <v>80.085908889770494</v>
      </c>
      <c r="AQ30" s="52">
        <v>72.379714965820298</v>
      </c>
      <c r="AR30" s="52">
        <v>77.7830619812012</v>
      </c>
      <c r="AS30" s="52">
        <v>80.915447235107393</v>
      </c>
      <c r="AT30" s="52">
        <v>85.011188507080107</v>
      </c>
      <c r="AU30" s="52">
        <v>87.450267791748004</v>
      </c>
      <c r="AV30" s="52">
        <v>89.8601264953613</v>
      </c>
      <c r="AW30" s="52">
        <v>92.4507026672363</v>
      </c>
      <c r="AX30" s="52">
        <v>93.607643127441406</v>
      </c>
      <c r="AY30" s="52">
        <v>96.089576721191406</v>
      </c>
      <c r="AZ30" s="52">
        <v>98.903190612792997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51.799999237060497</v>
      </c>
      <c r="U31" s="69">
        <f t="shared" si="34"/>
        <v>59.800001144409201</v>
      </c>
      <c r="V31" s="69">
        <f t="shared" si="34"/>
        <v>49.599998474121101</v>
      </c>
      <c r="W31" s="69">
        <f t="shared" si="34"/>
        <v>65.599998474121094</v>
      </c>
      <c r="X31" s="69">
        <f t="shared" si="34"/>
        <v>61.618146896362298</v>
      </c>
      <c r="Y31" s="69">
        <f t="shared" si="34"/>
        <v>62.9995441436768</v>
      </c>
      <c r="Z31" s="69">
        <f t="shared" si="34"/>
        <v>63.922103881835902</v>
      </c>
      <c r="AA31" s="69">
        <f t="shared" si="34"/>
        <v>59.745409011840799</v>
      </c>
      <c r="AB31" s="69">
        <f t="shared" si="34"/>
        <v>70.819881439208999</v>
      </c>
      <c r="AC31" s="69">
        <f t="shared" si="34"/>
        <v>70.788845062255902</v>
      </c>
      <c r="AD31" s="69">
        <f t="shared" si="34"/>
        <v>66.9277534484863</v>
      </c>
      <c r="AE31" s="69">
        <f t="shared" si="34"/>
        <v>73.8450927734375</v>
      </c>
      <c r="AF31" s="69">
        <f t="shared" si="34"/>
        <v>76.294742584228501</v>
      </c>
      <c r="AG31" s="69">
        <f t="shared" si="34"/>
        <v>78.646205902099595</v>
      </c>
      <c r="AH31" s="69">
        <f t="shared" si="34"/>
        <v>81.030605316162095</v>
      </c>
      <c r="AI31" s="79">
        <f t="shared" si="35"/>
        <v>29.230606079101598</v>
      </c>
      <c r="AJ31" s="68"/>
      <c r="AK31" s="51" t="s">
        <v>79</v>
      </c>
      <c r="AL31" s="52">
        <v>56.599998474121101</v>
      </c>
      <c r="AM31" s="52">
        <v>72.200000762939496</v>
      </c>
      <c r="AN31" s="52">
        <v>70.200000762939496</v>
      </c>
      <c r="AO31" s="52">
        <v>72</v>
      </c>
      <c r="AP31" s="52">
        <v>68.664024353027301</v>
      </c>
      <c r="AQ31" s="52">
        <v>76.794759750366197</v>
      </c>
      <c r="AR31" s="52">
        <v>73.772523880004897</v>
      </c>
      <c r="AS31" s="52">
        <v>78.643825531005902</v>
      </c>
      <c r="AT31" s="52">
        <v>81.298740386962905</v>
      </c>
      <c r="AU31" s="52">
        <v>84.698249816894503</v>
      </c>
      <c r="AV31" s="52">
        <v>86.9908447265625</v>
      </c>
      <c r="AW31" s="52">
        <v>89.154090881347699</v>
      </c>
      <c r="AX31" s="52">
        <v>91.493484497070298</v>
      </c>
      <c r="AY31" s="52">
        <v>92.666275024414105</v>
      </c>
      <c r="AZ31" s="52">
        <v>94.985713958740206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46.599998474121101</v>
      </c>
      <c r="U32" s="66">
        <f t="shared" si="34"/>
        <v>53.799999237060497</v>
      </c>
      <c r="V32" s="66">
        <f t="shared" si="34"/>
        <v>60.600000381469698</v>
      </c>
      <c r="W32" s="66">
        <f t="shared" si="34"/>
        <v>50.599998474121101</v>
      </c>
      <c r="X32" s="66">
        <f t="shared" si="34"/>
        <v>65.999900817871094</v>
      </c>
      <c r="Y32" s="66">
        <f t="shared" si="34"/>
        <v>63.232419967651403</v>
      </c>
      <c r="Z32" s="66">
        <f t="shared" si="34"/>
        <v>63.957597732543903</v>
      </c>
      <c r="AA32" s="66">
        <f t="shared" si="34"/>
        <v>65.408920288085895</v>
      </c>
      <c r="AB32" s="66">
        <f t="shared" si="34"/>
        <v>61.780487060546903</v>
      </c>
      <c r="AC32" s="66">
        <f t="shared" si="34"/>
        <v>71.908790588378906</v>
      </c>
      <c r="AD32" s="66">
        <f t="shared" si="34"/>
        <v>72.247760772705107</v>
      </c>
      <c r="AE32" s="66">
        <f t="shared" si="34"/>
        <v>68.540542602539105</v>
      </c>
      <c r="AF32" s="66">
        <f t="shared" si="34"/>
        <v>75.344417572021499</v>
      </c>
      <c r="AG32" s="66">
        <f t="shared" si="34"/>
        <v>77.780719757080107</v>
      </c>
      <c r="AH32" s="66">
        <f t="shared" si="34"/>
        <v>80.110279083251996</v>
      </c>
      <c r="AI32" s="80">
        <f t="shared" si="35"/>
        <v>33.510280609130895</v>
      </c>
      <c r="AJ32" s="68"/>
      <c r="AK32" s="51" t="s">
        <v>80</v>
      </c>
      <c r="AL32" s="52">
        <v>63.000001907348597</v>
      </c>
      <c r="AM32" s="52">
        <v>51.599998474121101</v>
      </c>
      <c r="AN32" s="52">
        <v>65.999998092651396</v>
      </c>
      <c r="AO32" s="52">
        <v>76.599998474121094</v>
      </c>
      <c r="AP32" s="52">
        <v>71.089744567871094</v>
      </c>
      <c r="AQ32" s="52">
        <v>68.778160095214801</v>
      </c>
      <c r="AR32" s="52">
        <v>75.594692230224595</v>
      </c>
      <c r="AS32" s="52">
        <v>75.364944458007798</v>
      </c>
      <c r="AT32" s="52">
        <v>79.128688812255902</v>
      </c>
      <c r="AU32" s="52">
        <v>81.485168457031307</v>
      </c>
      <c r="AV32" s="52">
        <v>84.423110961914105</v>
      </c>
      <c r="AW32" s="52">
        <v>86.6025390625</v>
      </c>
      <c r="AX32" s="52">
        <v>88.590244293212905</v>
      </c>
      <c r="AY32" s="52">
        <v>90.734416961669893</v>
      </c>
      <c r="AZ32" s="52">
        <v>91.9633598327637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44</v>
      </c>
      <c r="U33" s="69">
        <f t="shared" si="34"/>
        <v>47.599998474121101</v>
      </c>
      <c r="V33" s="69">
        <f t="shared" si="34"/>
        <v>53.799999237060497</v>
      </c>
      <c r="W33" s="69">
        <f t="shared" si="34"/>
        <v>59.600000381469698</v>
      </c>
      <c r="X33" s="69">
        <f t="shared" si="34"/>
        <v>52.342674255371101</v>
      </c>
      <c r="Y33" s="69">
        <f t="shared" si="34"/>
        <v>66.184669494628906</v>
      </c>
      <c r="Z33" s="69">
        <f t="shared" si="34"/>
        <v>64.677442550659194</v>
      </c>
      <c r="AA33" s="69">
        <f t="shared" si="34"/>
        <v>64.8662109375</v>
      </c>
      <c r="AB33" s="69">
        <f t="shared" si="34"/>
        <v>66.554107666015597</v>
      </c>
      <c r="AC33" s="69">
        <f t="shared" si="34"/>
        <v>63.362855911254897</v>
      </c>
      <c r="AD33" s="69">
        <f t="shared" si="34"/>
        <v>72.690254211425795</v>
      </c>
      <c r="AE33" s="69">
        <f t="shared" si="34"/>
        <v>73.332180023193402</v>
      </c>
      <c r="AF33" s="69">
        <f t="shared" si="34"/>
        <v>69.758033752441406</v>
      </c>
      <c r="AG33" s="69">
        <f t="shared" si="34"/>
        <v>76.446632385253906</v>
      </c>
      <c r="AH33" s="69">
        <f t="shared" si="34"/>
        <v>78.851505279541001</v>
      </c>
      <c r="AI33" s="79">
        <f t="shared" si="35"/>
        <v>34.851505279541001</v>
      </c>
      <c r="AJ33" s="68"/>
      <c r="AK33" s="51" t="s">
        <v>81</v>
      </c>
      <c r="AL33" s="52">
        <v>63</v>
      </c>
      <c r="AM33" s="52">
        <v>58.000001907348597</v>
      </c>
      <c r="AN33" s="52">
        <v>48</v>
      </c>
      <c r="AO33" s="52">
        <v>66</v>
      </c>
      <c r="AP33" s="52">
        <v>74.160408020019503</v>
      </c>
      <c r="AQ33" s="52">
        <v>70.628290176391602</v>
      </c>
      <c r="AR33" s="52">
        <v>69.843526840210004</v>
      </c>
      <c r="AS33" s="52">
        <v>75.945793151855497</v>
      </c>
      <c r="AT33" s="52">
        <v>76.656303405761705</v>
      </c>
      <c r="AU33" s="52">
        <v>79.760871887207003</v>
      </c>
      <c r="AV33" s="52">
        <v>81.920089721679702</v>
      </c>
      <c r="AW33" s="52">
        <v>84.569343566894503</v>
      </c>
      <c r="AX33" s="52">
        <v>86.654285430908203</v>
      </c>
      <c r="AY33" s="52">
        <v>88.5174560546875</v>
      </c>
      <c r="AZ33" s="52">
        <v>90.570327758789105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53</v>
      </c>
      <c r="U34" s="66">
        <f t="shared" si="34"/>
        <v>45</v>
      </c>
      <c r="V34" s="66">
        <f t="shared" si="34"/>
        <v>48.599998474121101</v>
      </c>
      <c r="W34" s="66">
        <f t="shared" si="34"/>
        <v>56.799999237060497</v>
      </c>
      <c r="X34" s="66">
        <f t="shared" si="34"/>
        <v>60.514938354492202</v>
      </c>
      <c r="Y34" s="66">
        <f t="shared" si="34"/>
        <v>53.790187835693402</v>
      </c>
      <c r="Z34" s="66">
        <f t="shared" si="34"/>
        <v>66.405647277832003</v>
      </c>
      <c r="AA34" s="66">
        <f t="shared" si="34"/>
        <v>66.000930786132798</v>
      </c>
      <c r="AB34" s="66">
        <f t="shared" si="34"/>
        <v>65.4763507843018</v>
      </c>
      <c r="AC34" s="66">
        <f t="shared" si="34"/>
        <v>67.404605865478501</v>
      </c>
      <c r="AD34" s="66">
        <f t="shared" si="34"/>
        <v>64.5788059234619</v>
      </c>
      <c r="AE34" s="66">
        <f t="shared" si="34"/>
        <v>73.211879730224595</v>
      </c>
      <c r="AF34" s="66">
        <f t="shared" si="34"/>
        <v>74.090038299560504</v>
      </c>
      <c r="AG34" s="66">
        <f t="shared" si="34"/>
        <v>70.633243560791001</v>
      </c>
      <c r="AH34" s="66">
        <f t="shared" si="34"/>
        <v>77.196979522705107</v>
      </c>
      <c r="AI34" s="80">
        <f t="shared" si="35"/>
        <v>24.196979522705107</v>
      </c>
      <c r="AJ34" s="68"/>
      <c r="AK34" s="51" t="s">
        <v>82</v>
      </c>
      <c r="AL34" s="52">
        <v>49.199998855590799</v>
      </c>
      <c r="AM34" s="52">
        <v>56.200000762939503</v>
      </c>
      <c r="AN34" s="52">
        <v>65.800001144409194</v>
      </c>
      <c r="AO34" s="52">
        <v>55.799999237060497</v>
      </c>
      <c r="AP34" s="52">
        <v>65.563220977783203</v>
      </c>
      <c r="AQ34" s="52">
        <v>72.952606201171903</v>
      </c>
      <c r="AR34" s="52">
        <v>71.404523849487305</v>
      </c>
      <c r="AS34" s="52">
        <v>71.651821136474595</v>
      </c>
      <c r="AT34" s="52">
        <v>76.676071166992202</v>
      </c>
      <c r="AU34" s="52">
        <v>77.947357177734403</v>
      </c>
      <c r="AV34" s="52">
        <v>80.6417236328125</v>
      </c>
      <c r="AW34" s="52">
        <v>82.678886413574205</v>
      </c>
      <c r="AX34" s="52">
        <v>85.125118255615206</v>
      </c>
      <c r="AY34" s="52">
        <v>87.135490417480497</v>
      </c>
      <c r="AZ34" s="52">
        <v>88.948917388916001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57.600000381469698</v>
      </c>
      <c r="U35" s="69">
        <f t="shared" si="34"/>
        <v>56</v>
      </c>
      <c r="V35" s="69">
        <f t="shared" si="34"/>
        <v>48</v>
      </c>
      <c r="W35" s="69">
        <f t="shared" si="34"/>
        <v>49.599998474121101</v>
      </c>
      <c r="X35" s="69">
        <f t="shared" si="34"/>
        <v>57.541294097900398</v>
      </c>
      <c r="Y35" s="69">
        <f t="shared" si="34"/>
        <v>61.404275894165004</v>
      </c>
      <c r="Z35" s="69">
        <f t="shared" si="34"/>
        <v>55.281623840332003</v>
      </c>
      <c r="AA35" s="69">
        <f t="shared" si="34"/>
        <v>66.920055389404297</v>
      </c>
      <c r="AB35" s="69">
        <f t="shared" si="34"/>
        <v>67.254154205322294</v>
      </c>
      <c r="AC35" s="69">
        <f t="shared" si="34"/>
        <v>66.167667388916001</v>
      </c>
      <c r="AD35" s="69">
        <f t="shared" si="34"/>
        <v>68.2463569641113</v>
      </c>
      <c r="AE35" s="69">
        <f t="shared" si="34"/>
        <v>65.755580902099595</v>
      </c>
      <c r="AF35" s="69">
        <f t="shared" si="34"/>
        <v>73.777153015136705</v>
      </c>
      <c r="AG35" s="69">
        <f t="shared" si="34"/>
        <v>74.856849670410199</v>
      </c>
      <c r="AH35" s="69">
        <f t="shared" si="34"/>
        <v>71.488376617431598</v>
      </c>
      <c r="AI35" s="79">
        <f t="shared" si="35"/>
        <v>13.8883762359619</v>
      </c>
      <c r="AJ35" s="68"/>
      <c r="AK35" s="51" t="s">
        <v>83</v>
      </c>
      <c r="AL35" s="52">
        <v>56.999998092651403</v>
      </c>
      <c r="AM35" s="52">
        <v>47.800001144409201</v>
      </c>
      <c r="AN35" s="52">
        <v>56</v>
      </c>
      <c r="AO35" s="52">
        <v>65.200000762939496</v>
      </c>
      <c r="AP35" s="52">
        <v>58.590866088867202</v>
      </c>
      <c r="AQ35" s="52">
        <v>66.289793014526396</v>
      </c>
      <c r="AR35" s="52">
        <v>73.741092681884794</v>
      </c>
      <c r="AS35" s="52">
        <v>73.589698791503906</v>
      </c>
      <c r="AT35" s="52">
        <v>73.942937850952106</v>
      </c>
      <c r="AU35" s="52">
        <v>78.311119079589801</v>
      </c>
      <c r="AV35" s="52">
        <v>79.916393280029297</v>
      </c>
      <c r="AW35" s="52">
        <v>82.375305175781307</v>
      </c>
      <c r="AX35" s="52">
        <v>84.341201782226605</v>
      </c>
      <c r="AY35" s="52">
        <v>86.6585693359375</v>
      </c>
      <c r="AZ35" s="52">
        <v>88.650016784667997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41.399999618530302</v>
      </c>
      <c r="U36" s="82">
        <f t="shared" si="34"/>
        <v>57.399999618530302</v>
      </c>
      <c r="V36" s="82">
        <f t="shared" si="34"/>
        <v>57.800001144409201</v>
      </c>
      <c r="W36" s="82">
        <f t="shared" si="34"/>
        <v>48</v>
      </c>
      <c r="X36" s="82">
        <f t="shared" si="34"/>
        <v>50.810981750488303</v>
      </c>
      <c r="Y36" s="82">
        <f t="shared" si="34"/>
        <v>58.326154708862298</v>
      </c>
      <c r="Z36" s="82">
        <f t="shared" si="34"/>
        <v>62.507415771484403</v>
      </c>
      <c r="AA36" s="82">
        <f t="shared" si="34"/>
        <v>56.944849014282198</v>
      </c>
      <c r="AB36" s="82">
        <f t="shared" si="34"/>
        <v>67.535720825195298</v>
      </c>
      <c r="AC36" s="82">
        <f t="shared" si="34"/>
        <v>68.512409210205107</v>
      </c>
      <c r="AD36" s="82">
        <f t="shared" si="34"/>
        <v>66.964700698852496</v>
      </c>
      <c r="AE36" s="82">
        <f t="shared" si="34"/>
        <v>69.144073486328097</v>
      </c>
      <c r="AF36" s="82">
        <f t="shared" si="34"/>
        <v>66.968269348144503</v>
      </c>
      <c r="AG36" s="82">
        <f t="shared" si="34"/>
        <v>74.430728912353501</v>
      </c>
      <c r="AH36" s="82">
        <f t="shared" si="34"/>
        <v>75.682090759277301</v>
      </c>
      <c r="AI36" s="83">
        <f t="shared" si="35"/>
        <v>34.282091140746999</v>
      </c>
      <c r="AJ36" s="68"/>
      <c r="AK36" s="51" t="s">
        <v>84</v>
      </c>
      <c r="AL36" s="52">
        <v>67.399999618530302</v>
      </c>
      <c r="AM36" s="52">
        <v>55.200000762939503</v>
      </c>
      <c r="AN36" s="52">
        <v>48.800001144409201</v>
      </c>
      <c r="AO36" s="52">
        <v>62</v>
      </c>
      <c r="AP36" s="52">
        <v>67.028896331787095</v>
      </c>
      <c r="AQ36" s="52">
        <v>62.048938751220703</v>
      </c>
      <c r="AR36" s="52">
        <v>69.197191238403306</v>
      </c>
      <c r="AS36" s="52">
        <v>76.798061370849595</v>
      </c>
      <c r="AT36" s="52">
        <v>77.033096313476605</v>
      </c>
      <c r="AU36" s="52">
        <v>77.481731414794893</v>
      </c>
      <c r="AV36" s="52">
        <v>81.468231201171903</v>
      </c>
      <c r="AW36" s="52">
        <v>83.302883148193402</v>
      </c>
      <c r="AX36" s="52">
        <v>85.643531799316406</v>
      </c>
      <c r="AY36" s="52">
        <v>87.5887641906738</v>
      </c>
      <c r="AZ36" s="52">
        <v>89.866249084472699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349.39999771118153</v>
      </c>
      <c r="U37" s="69">
        <f t="shared" ref="U37:AI37" si="37">SUM(U30:U36)</f>
        <v>365.19999694824219</v>
      </c>
      <c r="V37" s="69">
        <f t="shared" si="37"/>
        <v>385.99999618530268</v>
      </c>
      <c r="W37" s="69">
        <f t="shared" si="37"/>
        <v>389.79999351501459</v>
      </c>
      <c r="X37" s="69">
        <f t="shared" si="37"/>
        <v>410.95262527465826</v>
      </c>
      <c r="Y37" s="69">
        <f t="shared" si="37"/>
        <v>428.35923385620117</v>
      </c>
      <c r="Z37" s="69">
        <f t="shared" si="37"/>
        <v>434.01941680908192</v>
      </c>
      <c r="AA37" s="69">
        <f t="shared" si="37"/>
        <v>449.39738082885731</v>
      </c>
      <c r="AB37" s="69">
        <f t="shared" si="37"/>
        <v>468.42251014709484</v>
      </c>
      <c r="AC37" s="69">
        <f t="shared" si="37"/>
        <v>473.09692192077648</v>
      </c>
      <c r="AD37" s="69">
        <f t="shared" si="37"/>
        <v>483.65803527832026</v>
      </c>
      <c r="AE37" s="69">
        <f t="shared" si="37"/>
        <v>498.28857421875</v>
      </c>
      <c r="AF37" s="69">
        <f t="shared" si="37"/>
        <v>513.04738235473621</v>
      </c>
      <c r="AG37" s="69">
        <f t="shared" si="37"/>
        <v>532.01568603515625</v>
      </c>
      <c r="AH37" s="69">
        <f t="shared" si="37"/>
        <v>545.99262619018555</v>
      </c>
      <c r="AI37" s="69">
        <f t="shared" si="37"/>
        <v>196.59262847900391</v>
      </c>
      <c r="AJ37" s="76"/>
      <c r="AK37" s="51" t="s">
        <v>85</v>
      </c>
      <c r="AL37" s="52">
        <v>57</v>
      </c>
      <c r="AM37" s="52">
        <v>70.599998474121094</v>
      </c>
      <c r="AN37" s="52">
        <v>60.399997711181598</v>
      </c>
      <c r="AO37" s="52">
        <v>55.200000762939503</v>
      </c>
      <c r="AP37" s="52">
        <v>64.431798934936495</v>
      </c>
      <c r="AQ37" s="52">
        <v>69.233575820922894</v>
      </c>
      <c r="AR37" s="52">
        <v>65.913312911987305</v>
      </c>
      <c r="AS37" s="52">
        <v>72.749267578125</v>
      </c>
      <c r="AT37" s="52">
        <v>79.949916839599595</v>
      </c>
      <c r="AU37" s="52">
        <v>80.489093780517607</v>
      </c>
      <c r="AV37" s="52">
        <v>81.018478393554702</v>
      </c>
      <c r="AW37" s="52">
        <v>84.755741119384794</v>
      </c>
      <c r="AX37" s="52">
        <v>86.750732421875</v>
      </c>
      <c r="AY37" s="52">
        <v>89.0140380859375</v>
      </c>
      <c r="AZ37" s="52">
        <v>90.966175079345703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42.199998855590799</v>
      </c>
      <c r="U38" s="85">
        <f t="shared" ref="U38:AH40" si="38">AM17</f>
        <v>42.399999618530302</v>
      </c>
      <c r="V38" s="85">
        <f t="shared" si="38"/>
        <v>58.600000381469698</v>
      </c>
      <c r="W38" s="85">
        <f t="shared" si="38"/>
        <v>60.600000381469698</v>
      </c>
      <c r="X38" s="85">
        <f t="shared" si="38"/>
        <v>49.8721027374268</v>
      </c>
      <c r="Y38" s="85">
        <f t="shared" si="38"/>
        <v>52.300033569335902</v>
      </c>
      <c r="Z38" s="85">
        <f t="shared" si="38"/>
        <v>59.637960433959996</v>
      </c>
      <c r="AA38" s="85">
        <f t="shared" si="38"/>
        <v>64.152162551879897</v>
      </c>
      <c r="AB38" s="85">
        <f t="shared" si="38"/>
        <v>58.908313751220703</v>
      </c>
      <c r="AC38" s="85">
        <f t="shared" si="38"/>
        <v>68.572025299072294</v>
      </c>
      <c r="AD38" s="85">
        <f t="shared" si="38"/>
        <v>70.122161865234403</v>
      </c>
      <c r="AE38" s="85">
        <f t="shared" si="38"/>
        <v>68.187957763671903</v>
      </c>
      <c r="AF38" s="85">
        <f t="shared" si="38"/>
        <v>70.443786621093807</v>
      </c>
      <c r="AG38" s="85">
        <f t="shared" si="38"/>
        <v>68.563194274902301</v>
      </c>
      <c r="AH38" s="85">
        <f t="shared" si="38"/>
        <v>75.525569915771499</v>
      </c>
      <c r="AI38" s="86">
        <f t="shared" ref="AI38:AI40" si="39">AH38-T38</f>
        <v>33.3255710601807</v>
      </c>
      <c r="AJ38" s="68"/>
      <c r="AK38" s="51" t="s">
        <v>86</v>
      </c>
      <c r="AL38" s="52">
        <v>56</v>
      </c>
      <c r="AM38" s="52">
        <v>54.800001144409201</v>
      </c>
      <c r="AN38" s="52">
        <v>70.399997711181598</v>
      </c>
      <c r="AO38" s="52">
        <v>63.199998855590799</v>
      </c>
      <c r="AP38" s="52">
        <v>58.975137710571303</v>
      </c>
      <c r="AQ38" s="52">
        <v>66.672592163085895</v>
      </c>
      <c r="AR38" s="52">
        <v>71.798330307006793</v>
      </c>
      <c r="AS38" s="52">
        <v>69.7032279968262</v>
      </c>
      <c r="AT38" s="52">
        <v>75.897754669189496</v>
      </c>
      <c r="AU38" s="52">
        <v>82.824150085449205</v>
      </c>
      <c r="AV38" s="52">
        <v>83.584457397460895</v>
      </c>
      <c r="AW38" s="52">
        <v>84.175865173339801</v>
      </c>
      <c r="AX38" s="52">
        <v>87.746746063232393</v>
      </c>
      <c r="AY38" s="52">
        <v>89.862743377685504</v>
      </c>
      <c r="AZ38" s="52">
        <v>92.077674865722699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44.399999618530302</v>
      </c>
      <c r="U39" s="66">
        <f t="shared" si="38"/>
        <v>46</v>
      </c>
      <c r="V39" s="66">
        <f t="shared" si="38"/>
        <v>43.399999618530302</v>
      </c>
      <c r="W39" s="66">
        <f t="shared" si="38"/>
        <v>61.800001144409201</v>
      </c>
      <c r="X39" s="66">
        <f t="shared" si="38"/>
        <v>61.004940032958999</v>
      </c>
      <c r="Y39" s="66">
        <f t="shared" si="38"/>
        <v>51.6197605133057</v>
      </c>
      <c r="Z39" s="66">
        <f t="shared" si="38"/>
        <v>53.88525390625</v>
      </c>
      <c r="AA39" s="66">
        <f t="shared" si="38"/>
        <v>61.057991027832003</v>
      </c>
      <c r="AB39" s="66">
        <f t="shared" si="38"/>
        <v>65.679119110107393</v>
      </c>
      <c r="AC39" s="66">
        <f t="shared" si="38"/>
        <v>60.739179611206097</v>
      </c>
      <c r="AD39" s="66">
        <f t="shared" si="38"/>
        <v>69.485569000244098</v>
      </c>
      <c r="AE39" s="66">
        <f t="shared" si="38"/>
        <v>71.599266052246094</v>
      </c>
      <c r="AF39" s="66">
        <f t="shared" si="38"/>
        <v>69.292541503906307</v>
      </c>
      <c r="AG39" s="66">
        <f t="shared" si="38"/>
        <v>71.618381500244098</v>
      </c>
      <c r="AH39" s="66">
        <f t="shared" si="38"/>
        <v>69.994579315185504</v>
      </c>
      <c r="AI39" s="80">
        <f t="shared" si="39"/>
        <v>25.594579696655202</v>
      </c>
      <c r="AJ39" s="68"/>
      <c r="AK39" s="51" t="s">
        <v>87</v>
      </c>
      <c r="AL39" s="52">
        <v>49</v>
      </c>
      <c r="AM39" s="52">
        <v>55.800001144409201</v>
      </c>
      <c r="AN39" s="52">
        <v>57.399999618530302</v>
      </c>
      <c r="AO39" s="52">
        <v>71.399997711181598</v>
      </c>
      <c r="AP39" s="52">
        <v>64.582420349121094</v>
      </c>
      <c r="AQ39" s="52">
        <v>61.644493103027301</v>
      </c>
      <c r="AR39" s="52">
        <v>68.654500961303697</v>
      </c>
      <c r="AS39" s="52">
        <v>74.03759765625</v>
      </c>
      <c r="AT39" s="52">
        <v>72.463476181030302</v>
      </c>
      <c r="AU39" s="52">
        <v>78.159706115722699</v>
      </c>
      <c r="AV39" s="52">
        <v>84.847381591796903</v>
      </c>
      <c r="AW39" s="52">
        <v>85.770118713378906</v>
      </c>
      <c r="AX39" s="52">
        <v>86.396316528320298</v>
      </c>
      <c r="AY39" s="52">
        <v>89.826812744140597</v>
      </c>
      <c r="AZ39" s="52">
        <v>92.0302734375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45</v>
      </c>
      <c r="U40" s="71">
        <f t="shared" si="38"/>
        <v>45.399999618530302</v>
      </c>
      <c r="V40" s="71">
        <f t="shared" si="38"/>
        <v>46.800001144409201</v>
      </c>
      <c r="W40" s="71">
        <f t="shared" si="38"/>
        <v>48.399999618530302</v>
      </c>
      <c r="X40" s="71">
        <f t="shared" si="38"/>
        <v>62.308988571166999</v>
      </c>
      <c r="Y40" s="71">
        <f t="shared" si="38"/>
        <v>61.347724914550803</v>
      </c>
      <c r="Z40" s="71">
        <f t="shared" si="38"/>
        <v>53.5123195648193</v>
      </c>
      <c r="AA40" s="71">
        <f t="shared" si="38"/>
        <v>55.6556491851807</v>
      </c>
      <c r="AB40" s="71">
        <f t="shared" si="38"/>
        <v>62.456897735595703</v>
      </c>
      <c r="AC40" s="71">
        <f t="shared" si="38"/>
        <v>67.137075424194293</v>
      </c>
      <c r="AD40" s="71">
        <f t="shared" si="38"/>
        <v>62.472635269165004</v>
      </c>
      <c r="AE40" s="71">
        <f t="shared" si="38"/>
        <v>70.3233451843262</v>
      </c>
      <c r="AF40" s="71">
        <f t="shared" si="38"/>
        <v>72.961208343505902</v>
      </c>
      <c r="AG40" s="71">
        <f t="shared" si="38"/>
        <v>70.336421966552706</v>
      </c>
      <c r="AH40" s="71">
        <f t="shared" si="38"/>
        <v>72.687206268310504</v>
      </c>
      <c r="AI40" s="87">
        <f t="shared" si="39"/>
        <v>27.687206268310504</v>
      </c>
      <c r="AJ40" s="68"/>
      <c r="AK40" s="51" t="s">
        <v>88</v>
      </c>
      <c r="AL40" s="52">
        <v>56.599998474121101</v>
      </c>
      <c r="AM40" s="52">
        <v>53.800001144409201</v>
      </c>
      <c r="AN40" s="52">
        <v>56.600000381469698</v>
      </c>
      <c r="AO40" s="52">
        <v>61.000001907348597</v>
      </c>
      <c r="AP40" s="52">
        <v>72.228446960449205</v>
      </c>
      <c r="AQ40" s="52">
        <v>65.753360748291001</v>
      </c>
      <c r="AR40" s="52">
        <v>64.1659965515137</v>
      </c>
      <c r="AS40" s="52">
        <v>70.760648727417006</v>
      </c>
      <c r="AT40" s="52">
        <v>75.9585990905762</v>
      </c>
      <c r="AU40" s="52">
        <v>74.7684841156006</v>
      </c>
      <c r="AV40" s="52">
        <v>80.0831108093262</v>
      </c>
      <c r="AW40" s="52">
        <v>86.559490203857393</v>
      </c>
      <c r="AX40" s="52">
        <v>87.603336334228501</v>
      </c>
      <c r="AY40" s="52">
        <v>88.255222320556598</v>
      </c>
      <c r="AZ40" s="52">
        <v>91.576652526855497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131.59999847412109</v>
      </c>
      <c r="U41" s="75">
        <f t="shared" ref="U41:AI41" si="40">SUM(U38:U40)</f>
        <v>133.7999992370606</v>
      </c>
      <c r="V41" s="75">
        <f t="shared" si="40"/>
        <v>148.80000114440921</v>
      </c>
      <c r="W41" s="75">
        <f t="shared" si="40"/>
        <v>170.80000114440921</v>
      </c>
      <c r="X41" s="75">
        <f t="shared" si="40"/>
        <v>173.18603134155279</v>
      </c>
      <c r="Y41" s="75">
        <f t="shared" si="40"/>
        <v>165.26751899719241</v>
      </c>
      <c r="Z41" s="75">
        <f t="shared" si="40"/>
        <v>167.0355339050293</v>
      </c>
      <c r="AA41" s="75">
        <f t="shared" si="40"/>
        <v>180.86580276489261</v>
      </c>
      <c r="AB41" s="75">
        <f t="shared" si="40"/>
        <v>187.0443305969238</v>
      </c>
      <c r="AC41" s="75">
        <f t="shared" si="40"/>
        <v>196.44828033447266</v>
      </c>
      <c r="AD41" s="75">
        <f t="shared" si="40"/>
        <v>202.08036613464353</v>
      </c>
      <c r="AE41" s="75">
        <f t="shared" si="40"/>
        <v>210.1105690002442</v>
      </c>
      <c r="AF41" s="75">
        <f t="shared" si="40"/>
        <v>212.69753646850603</v>
      </c>
      <c r="AG41" s="75">
        <f t="shared" si="40"/>
        <v>210.51799774169911</v>
      </c>
      <c r="AH41" s="75">
        <f t="shared" si="40"/>
        <v>218.20735549926752</v>
      </c>
      <c r="AI41" s="69">
        <f t="shared" si="40"/>
        <v>86.607357025146399</v>
      </c>
      <c r="AJ41" s="76"/>
      <c r="AK41" s="51" t="s">
        <v>89</v>
      </c>
      <c r="AL41" s="52">
        <v>58.599998474121101</v>
      </c>
      <c r="AM41" s="52">
        <v>58.599998474121101</v>
      </c>
      <c r="AN41" s="52">
        <v>51.399999618530302</v>
      </c>
      <c r="AO41" s="52">
        <v>57.800001144409201</v>
      </c>
      <c r="AP41" s="52">
        <v>61.952539443969698</v>
      </c>
      <c r="AQ41" s="52">
        <v>72.898372650146499</v>
      </c>
      <c r="AR41" s="52">
        <v>67.087516784667997</v>
      </c>
      <c r="AS41" s="52">
        <v>66.612262725830107</v>
      </c>
      <c r="AT41" s="52">
        <v>72.572761535644503</v>
      </c>
      <c r="AU41" s="52">
        <v>77.603542327880902</v>
      </c>
      <c r="AV41" s="52">
        <v>76.698116302490206</v>
      </c>
      <c r="AW41" s="52">
        <v>81.711330413818402</v>
      </c>
      <c r="AX41" s="52">
        <v>87.9775390625</v>
      </c>
      <c r="AY41" s="52">
        <v>89.107120513916001</v>
      </c>
      <c r="AZ41" s="52">
        <v>89.780822753906307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45.599998474121101</v>
      </c>
      <c r="U42" s="66">
        <f t="shared" ref="U42:AH55" si="41">AM20</f>
        <v>49</v>
      </c>
      <c r="V42" s="66">
        <f t="shared" si="41"/>
        <v>44.399999618530302</v>
      </c>
      <c r="W42" s="66">
        <f t="shared" si="41"/>
        <v>46</v>
      </c>
      <c r="X42" s="66">
        <f t="shared" si="41"/>
        <v>50.046098709106403</v>
      </c>
      <c r="Y42" s="66">
        <f t="shared" si="41"/>
        <v>62.424884796142599</v>
      </c>
      <c r="Z42" s="66">
        <f t="shared" si="41"/>
        <v>61.571929931640597</v>
      </c>
      <c r="AA42" s="66">
        <f t="shared" si="41"/>
        <v>55.397533416747997</v>
      </c>
      <c r="AB42" s="66">
        <f t="shared" si="41"/>
        <v>57.153242111206097</v>
      </c>
      <c r="AC42" s="66">
        <f t="shared" si="41"/>
        <v>63.522966384887702</v>
      </c>
      <c r="AD42" s="66">
        <f t="shared" si="41"/>
        <v>68.210765838623004</v>
      </c>
      <c r="AE42" s="66">
        <f t="shared" si="41"/>
        <v>63.880119323730497</v>
      </c>
      <c r="AF42" s="66">
        <f t="shared" si="41"/>
        <v>70.754688262939496</v>
      </c>
      <c r="AG42" s="66">
        <f t="shared" si="41"/>
        <v>73.874885559082003</v>
      </c>
      <c r="AH42" s="66">
        <f t="shared" si="41"/>
        <v>70.951351165771499</v>
      </c>
      <c r="AI42" s="78">
        <f t="shared" ref="AI42:AI55" si="42">AH42-T42</f>
        <v>25.351352691650398</v>
      </c>
      <c r="AJ42" s="68"/>
      <c r="AK42" s="51" t="s">
        <v>90</v>
      </c>
      <c r="AL42" s="52">
        <v>48.200000762939503</v>
      </c>
      <c r="AM42" s="52">
        <v>58.599998474121101</v>
      </c>
      <c r="AN42" s="52">
        <v>57.199998855590799</v>
      </c>
      <c r="AO42" s="52">
        <v>55.399999618530302</v>
      </c>
      <c r="AP42" s="52">
        <v>59.529666900634801</v>
      </c>
      <c r="AQ42" s="52">
        <v>62.7829399108887</v>
      </c>
      <c r="AR42" s="52">
        <v>73.842647552490206</v>
      </c>
      <c r="AS42" s="52">
        <v>68.604270935058594</v>
      </c>
      <c r="AT42" s="52">
        <v>68.7208442687988</v>
      </c>
      <c r="AU42" s="52">
        <v>74.158105850219698</v>
      </c>
      <c r="AV42" s="52">
        <v>79.046356201171903</v>
      </c>
      <c r="AW42" s="52">
        <v>78.345829010009794</v>
      </c>
      <c r="AX42" s="52">
        <v>83.135498046875</v>
      </c>
      <c r="AY42" s="52">
        <v>89.211044311523395</v>
      </c>
      <c r="AZ42" s="52">
        <v>90.392379760742202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43.199998855590799</v>
      </c>
      <c r="U43" s="69">
        <f t="shared" si="41"/>
        <v>49.599998474121101</v>
      </c>
      <c r="V43" s="69">
        <f t="shared" si="41"/>
        <v>51.799999237060497</v>
      </c>
      <c r="W43" s="69">
        <f t="shared" si="41"/>
        <v>46.399999618530302</v>
      </c>
      <c r="X43" s="69">
        <f t="shared" si="41"/>
        <v>49.0221042633057</v>
      </c>
      <c r="Y43" s="69">
        <f t="shared" si="41"/>
        <v>52.9598293304443</v>
      </c>
      <c r="Z43" s="69">
        <f t="shared" si="41"/>
        <v>64.087057113647504</v>
      </c>
      <c r="AA43" s="69">
        <f t="shared" si="41"/>
        <v>63.513933181762702</v>
      </c>
      <c r="AB43" s="69">
        <f t="shared" si="41"/>
        <v>58.803430557250998</v>
      </c>
      <c r="AC43" s="69">
        <f t="shared" si="41"/>
        <v>60.197088241577099</v>
      </c>
      <c r="AD43" s="69">
        <f t="shared" si="41"/>
        <v>66.113937377929702</v>
      </c>
      <c r="AE43" s="69">
        <f t="shared" si="41"/>
        <v>70.792060852050795</v>
      </c>
      <c r="AF43" s="69">
        <f t="shared" si="41"/>
        <v>66.856285095214801</v>
      </c>
      <c r="AG43" s="69">
        <f t="shared" si="41"/>
        <v>72.717273712158203</v>
      </c>
      <c r="AH43" s="69">
        <f t="shared" si="41"/>
        <v>76.292911529541001</v>
      </c>
      <c r="AI43" s="79">
        <f t="shared" si="42"/>
        <v>33.092912673950202</v>
      </c>
      <c r="AJ43" s="68"/>
      <c r="AK43" s="51" t="s">
        <v>91</v>
      </c>
      <c r="AL43" s="52">
        <v>56.799999237060497</v>
      </c>
      <c r="AM43" s="52">
        <v>54</v>
      </c>
      <c r="AN43" s="52">
        <v>65.799999237060504</v>
      </c>
      <c r="AO43" s="52">
        <v>55.599998474121101</v>
      </c>
      <c r="AP43" s="52">
        <v>57.4535522460938</v>
      </c>
      <c r="AQ43" s="52">
        <v>61.056922912597699</v>
      </c>
      <c r="AR43" s="52">
        <v>63.9119262695313</v>
      </c>
      <c r="AS43" s="52">
        <v>75.088546752929702</v>
      </c>
      <c r="AT43" s="52">
        <v>70.027820587158203</v>
      </c>
      <c r="AU43" s="52">
        <v>70.6315727233887</v>
      </c>
      <c r="AV43" s="52">
        <v>75.644771575927706</v>
      </c>
      <c r="AW43" s="52">
        <v>80.416141510009794</v>
      </c>
      <c r="AX43" s="52">
        <v>79.847618103027301</v>
      </c>
      <c r="AY43" s="52">
        <v>84.474693298339801</v>
      </c>
      <c r="AZ43" s="52">
        <v>90.390438079833999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55.600000381469698</v>
      </c>
      <c r="U44" s="66">
        <f t="shared" si="41"/>
        <v>46.199998855590799</v>
      </c>
      <c r="V44" s="66">
        <f t="shared" si="41"/>
        <v>54.399999618530302</v>
      </c>
      <c r="W44" s="66">
        <f t="shared" si="41"/>
        <v>57.799999237060497</v>
      </c>
      <c r="X44" s="66">
        <f t="shared" si="41"/>
        <v>52.711360931396499</v>
      </c>
      <c r="Y44" s="66">
        <f t="shared" si="41"/>
        <v>55.421756744384801</v>
      </c>
      <c r="Z44" s="66">
        <f t="shared" si="41"/>
        <v>59.878030776977504</v>
      </c>
      <c r="AA44" s="66">
        <f t="shared" si="41"/>
        <v>69.9579887390137</v>
      </c>
      <c r="AB44" s="66">
        <f t="shared" si="41"/>
        <v>69.523757934570298</v>
      </c>
      <c r="AC44" s="66">
        <f t="shared" si="41"/>
        <v>66.241844177246094</v>
      </c>
      <c r="AD44" s="66">
        <f t="shared" si="41"/>
        <v>67.415122985839801</v>
      </c>
      <c r="AE44" s="66">
        <f t="shared" si="41"/>
        <v>72.968624114990206</v>
      </c>
      <c r="AF44" s="66">
        <f t="shared" si="41"/>
        <v>77.666275024414105</v>
      </c>
      <c r="AG44" s="66">
        <f t="shared" si="41"/>
        <v>74.187877655029297</v>
      </c>
      <c r="AH44" s="66">
        <f t="shared" si="41"/>
        <v>79.185619354248004</v>
      </c>
      <c r="AI44" s="80">
        <f t="shared" si="42"/>
        <v>23.585618972778306</v>
      </c>
      <c r="AJ44" s="68"/>
      <c r="AK44" s="51" t="s">
        <v>92</v>
      </c>
      <c r="AL44" s="52">
        <v>39.600000381469698</v>
      </c>
      <c r="AM44" s="52">
        <v>56.799999237060497</v>
      </c>
      <c r="AN44" s="52">
        <v>54.800001144409201</v>
      </c>
      <c r="AO44" s="52">
        <v>68</v>
      </c>
      <c r="AP44" s="52">
        <v>56.816869735717802</v>
      </c>
      <c r="AQ44" s="52">
        <v>58.937906265258803</v>
      </c>
      <c r="AR44" s="52">
        <v>62.503744125366197</v>
      </c>
      <c r="AS44" s="52">
        <v>65.046499252319293</v>
      </c>
      <c r="AT44" s="52">
        <v>75.944637298583999</v>
      </c>
      <c r="AU44" s="52">
        <v>71.070037841796903</v>
      </c>
      <c r="AV44" s="52">
        <v>72.066455841064496</v>
      </c>
      <c r="AW44" s="52">
        <v>76.784729003906307</v>
      </c>
      <c r="AX44" s="52">
        <v>81.4150390625</v>
      </c>
      <c r="AY44" s="52">
        <v>80.925399780273395</v>
      </c>
      <c r="AZ44" s="52">
        <v>85.413135528564496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63.599998474121101</v>
      </c>
      <c r="U45" s="69">
        <f t="shared" si="41"/>
        <v>78.800003051757798</v>
      </c>
      <c r="V45" s="69">
        <f t="shared" si="41"/>
        <v>62.199998855590799</v>
      </c>
      <c r="W45" s="69">
        <f t="shared" si="41"/>
        <v>63</v>
      </c>
      <c r="X45" s="69">
        <f t="shared" si="41"/>
        <v>65.365711212158203</v>
      </c>
      <c r="Y45" s="69">
        <f t="shared" si="41"/>
        <v>61.517265319824197</v>
      </c>
      <c r="Z45" s="69">
        <f t="shared" si="41"/>
        <v>65.1546440124512</v>
      </c>
      <c r="AA45" s="69">
        <f t="shared" si="41"/>
        <v>70.317283630371094</v>
      </c>
      <c r="AB45" s="69">
        <f t="shared" si="41"/>
        <v>78.531982421875</v>
      </c>
      <c r="AC45" s="69">
        <f t="shared" si="41"/>
        <v>78.424232482910199</v>
      </c>
      <c r="AD45" s="69">
        <f t="shared" si="41"/>
        <v>76.6497993469238</v>
      </c>
      <c r="AE45" s="69">
        <f t="shared" si="41"/>
        <v>77.680965423583999</v>
      </c>
      <c r="AF45" s="69">
        <f t="shared" si="41"/>
        <v>82.806701660156307</v>
      </c>
      <c r="AG45" s="69">
        <f t="shared" si="41"/>
        <v>87.458938598632798</v>
      </c>
      <c r="AH45" s="69">
        <f t="shared" si="41"/>
        <v>84.588283538818402</v>
      </c>
      <c r="AI45" s="79">
        <f t="shared" si="42"/>
        <v>20.988285064697301</v>
      </c>
      <c r="AJ45" s="68"/>
      <c r="AK45" s="51" t="s">
        <v>93</v>
      </c>
      <c r="AL45" s="52">
        <v>53.399999618530302</v>
      </c>
      <c r="AM45" s="52">
        <v>39.199998855590799</v>
      </c>
      <c r="AN45" s="52">
        <v>54.399999618530302</v>
      </c>
      <c r="AO45" s="52">
        <v>54</v>
      </c>
      <c r="AP45" s="52">
        <v>67.241180419921903</v>
      </c>
      <c r="AQ45" s="52">
        <v>57.475645065307603</v>
      </c>
      <c r="AR45" s="52">
        <v>60.094610214233398</v>
      </c>
      <c r="AS45" s="52">
        <v>63.628721237182603</v>
      </c>
      <c r="AT45" s="52">
        <v>65.6278781890869</v>
      </c>
      <c r="AU45" s="52">
        <v>76.224822998046903</v>
      </c>
      <c r="AV45" s="52">
        <v>71.538738250732393</v>
      </c>
      <c r="AW45" s="52">
        <v>72.850036621093807</v>
      </c>
      <c r="AX45" s="52">
        <v>77.280265808105497</v>
      </c>
      <c r="AY45" s="52">
        <v>81.7566108703613</v>
      </c>
      <c r="AZ45" s="52">
        <v>81.324050903320298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75</v>
      </c>
      <c r="U46" s="66">
        <f t="shared" si="41"/>
        <v>72.199998855590806</v>
      </c>
      <c r="V46" s="66">
        <f t="shared" si="41"/>
        <v>73.600000381469698</v>
      </c>
      <c r="W46" s="66">
        <f t="shared" si="41"/>
        <v>65.999998092651396</v>
      </c>
      <c r="X46" s="66">
        <f t="shared" si="41"/>
        <v>71.469970703125</v>
      </c>
      <c r="Y46" s="66">
        <f t="shared" si="41"/>
        <v>73.915035247802706</v>
      </c>
      <c r="Z46" s="66">
        <f t="shared" si="41"/>
        <v>72.357501983642607</v>
      </c>
      <c r="AA46" s="66">
        <f t="shared" si="41"/>
        <v>76.938663482666001</v>
      </c>
      <c r="AB46" s="66">
        <f t="shared" si="41"/>
        <v>81.8252983093262</v>
      </c>
      <c r="AC46" s="66">
        <f t="shared" si="41"/>
        <v>88.337196350097699</v>
      </c>
      <c r="AD46" s="66">
        <f t="shared" si="41"/>
        <v>88.628810882568402</v>
      </c>
      <c r="AE46" s="66">
        <f t="shared" si="41"/>
        <v>88.220043182373004</v>
      </c>
      <c r="AF46" s="66">
        <f t="shared" si="41"/>
        <v>89.204772949218807</v>
      </c>
      <c r="AG46" s="66">
        <f t="shared" si="41"/>
        <v>93.8298149108887</v>
      </c>
      <c r="AH46" s="66">
        <f t="shared" si="41"/>
        <v>98.413692474365206</v>
      </c>
      <c r="AI46" s="80">
        <f t="shared" si="42"/>
        <v>23.413692474365206</v>
      </c>
      <c r="AJ46" s="68"/>
      <c r="AK46" s="51" t="s">
        <v>94</v>
      </c>
      <c r="AL46" s="52">
        <v>51.399999618530302</v>
      </c>
      <c r="AM46" s="52">
        <v>51.399999618530302</v>
      </c>
      <c r="AN46" s="52">
        <v>40.199998855590799</v>
      </c>
      <c r="AO46" s="52">
        <v>57.199998855590799</v>
      </c>
      <c r="AP46" s="52">
        <v>54.555187225341797</v>
      </c>
      <c r="AQ46" s="52">
        <v>66.370481491088896</v>
      </c>
      <c r="AR46" s="52">
        <v>58.075517654418903</v>
      </c>
      <c r="AS46" s="52">
        <v>61.1199054718018</v>
      </c>
      <c r="AT46" s="52">
        <v>64.387945175170898</v>
      </c>
      <c r="AU46" s="52">
        <v>65.930603027343807</v>
      </c>
      <c r="AV46" s="52">
        <v>76.193763732910199</v>
      </c>
      <c r="AW46" s="52">
        <v>71.703819274902301</v>
      </c>
      <c r="AX46" s="52">
        <v>73.258949279785199</v>
      </c>
      <c r="AY46" s="52">
        <v>77.432792663574205</v>
      </c>
      <c r="AZ46" s="52">
        <v>81.743446350097699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75.000001907348604</v>
      </c>
      <c r="U47" s="69">
        <f t="shared" si="41"/>
        <v>89.200000762939496</v>
      </c>
      <c r="V47" s="69">
        <f t="shared" si="41"/>
        <v>66.600000381469698</v>
      </c>
      <c r="W47" s="69">
        <f t="shared" si="41"/>
        <v>76.600000381469698</v>
      </c>
      <c r="X47" s="69">
        <f t="shared" si="41"/>
        <v>74.343784332275405</v>
      </c>
      <c r="Y47" s="69">
        <f t="shared" si="41"/>
        <v>78.199028015136705</v>
      </c>
      <c r="Z47" s="69">
        <f t="shared" si="41"/>
        <v>81.852878570556598</v>
      </c>
      <c r="AA47" s="69">
        <f t="shared" si="41"/>
        <v>82.208698272705107</v>
      </c>
      <c r="AB47" s="69">
        <f t="shared" si="41"/>
        <v>86.387729644775405</v>
      </c>
      <c r="AC47" s="69">
        <f t="shared" si="41"/>
        <v>90.9510307312012</v>
      </c>
      <c r="AD47" s="69">
        <f t="shared" si="41"/>
        <v>96.053112030029297</v>
      </c>
      <c r="AE47" s="69">
        <f t="shared" si="41"/>
        <v>96.605640411376996</v>
      </c>
      <c r="AF47" s="69">
        <f t="shared" si="41"/>
        <v>97.301628112792997</v>
      </c>
      <c r="AG47" s="69">
        <f t="shared" si="41"/>
        <v>98.237159729003906</v>
      </c>
      <c r="AH47" s="69">
        <f t="shared" si="41"/>
        <v>102.344284057617</v>
      </c>
      <c r="AI47" s="79">
        <f t="shared" si="42"/>
        <v>27.344282150268398</v>
      </c>
      <c r="AJ47" s="68"/>
      <c r="AK47" s="51" t="s">
        <v>95</v>
      </c>
      <c r="AL47" s="52">
        <v>51.600000381469698</v>
      </c>
      <c r="AM47" s="52">
        <v>55.199998855590799</v>
      </c>
      <c r="AN47" s="52">
        <v>53.399999618530302</v>
      </c>
      <c r="AO47" s="52">
        <v>45.399999618530302</v>
      </c>
      <c r="AP47" s="52">
        <v>57.707071304321303</v>
      </c>
      <c r="AQ47" s="52">
        <v>55.280269622802699</v>
      </c>
      <c r="AR47" s="52">
        <v>66.151233673095703</v>
      </c>
      <c r="AS47" s="52">
        <v>59.142917633056598</v>
      </c>
      <c r="AT47" s="52">
        <v>62.296970367431598</v>
      </c>
      <c r="AU47" s="52">
        <v>65.334648132324205</v>
      </c>
      <c r="AV47" s="52">
        <v>66.514228820800795</v>
      </c>
      <c r="AW47" s="52">
        <v>76.464454650878906</v>
      </c>
      <c r="AX47" s="52">
        <v>72.167964935302706</v>
      </c>
      <c r="AY47" s="52">
        <v>73.912582397460895</v>
      </c>
      <c r="AZ47" s="52">
        <v>77.856468200683594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84.200000762939496</v>
      </c>
      <c r="U48" s="66">
        <f t="shared" si="41"/>
        <v>76.599998474121094</v>
      </c>
      <c r="V48" s="66">
        <f t="shared" si="41"/>
        <v>81</v>
      </c>
      <c r="W48" s="66">
        <f t="shared" si="41"/>
        <v>73.600002288818402</v>
      </c>
      <c r="X48" s="66">
        <f t="shared" si="41"/>
        <v>81.476882934570298</v>
      </c>
      <c r="Y48" s="66">
        <f t="shared" si="41"/>
        <v>80.677532196044893</v>
      </c>
      <c r="Z48" s="66">
        <f t="shared" si="41"/>
        <v>84.806507110595703</v>
      </c>
      <c r="AA48" s="66">
        <f t="shared" si="41"/>
        <v>89.325878143310504</v>
      </c>
      <c r="AB48" s="66">
        <f t="shared" si="41"/>
        <v>89.964248657226605</v>
      </c>
      <c r="AC48" s="66">
        <f t="shared" si="41"/>
        <v>93.795825958251996</v>
      </c>
      <c r="AD48" s="66">
        <f t="shared" si="41"/>
        <v>98.028011322021499</v>
      </c>
      <c r="AE48" s="66">
        <f t="shared" si="41"/>
        <v>102.141994476318</v>
      </c>
      <c r="AF48" s="66">
        <f t="shared" si="41"/>
        <v>102.884632110596</v>
      </c>
      <c r="AG48" s="66">
        <f t="shared" si="41"/>
        <v>104.313117980957</v>
      </c>
      <c r="AH48" s="66">
        <f t="shared" si="41"/>
        <v>105.32688140869099</v>
      </c>
      <c r="AI48" s="80">
        <f t="shared" si="42"/>
        <v>21.126880645751498</v>
      </c>
      <c r="AJ48" s="68"/>
      <c r="AK48" s="51" t="s">
        <v>96</v>
      </c>
      <c r="AL48" s="52">
        <v>53.799999237060497</v>
      </c>
      <c r="AM48" s="52">
        <v>52.600000381469698</v>
      </c>
      <c r="AN48" s="52">
        <v>59.199998855590799</v>
      </c>
      <c r="AO48" s="52">
        <v>56.399999618530302</v>
      </c>
      <c r="AP48" s="52">
        <v>47.686029434204102</v>
      </c>
      <c r="AQ48" s="52">
        <v>58.776439666747997</v>
      </c>
      <c r="AR48" s="52">
        <v>56.775814056396499</v>
      </c>
      <c r="AS48" s="52">
        <v>66.883237838745103</v>
      </c>
      <c r="AT48" s="52">
        <v>60.778682708740199</v>
      </c>
      <c r="AU48" s="52">
        <v>63.990247726440401</v>
      </c>
      <c r="AV48" s="52">
        <v>66.878139495849595</v>
      </c>
      <c r="AW48" s="52">
        <v>67.791412353515597</v>
      </c>
      <c r="AX48" s="52">
        <v>77.441658020019503</v>
      </c>
      <c r="AY48" s="52">
        <v>73.3437690734863</v>
      </c>
      <c r="AZ48" s="52">
        <v>75.236019134521499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85.600002288818402</v>
      </c>
      <c r="U49" s="69">
        <f t="shared" si="41"/>
        <v>87.200000762939496</v>
      </c>
      <c r="V49" s="69">
        <f t="shared" si="41"/>
        <v>70.399999618530302</v>
      </c>
      <c r="W49" s="69">
        <f t="shared" si="41"/>
        <v>77.400001525878906</v>
      </c>
      <c r="X49" s="69">
        <f t="shared" si="41"/>
        <v>78.341392517089801</v>
      </c>
      <c r="Y49" s="69">
        <f t="shared" si="41"/>
        <v>84.002716064453097</v>
      </c>
      <c r="Z49" s="69">
        <f t="shared" si="41"/>
        <v>85.442550659179702</v>
      </c>
      <c r="AA49" s="69">
        <f t="shared" si="41"/>
        <v>89.840644836425795</v>
      </c>
      <c r="AB49" s="69">
        <f t="shared" si="41"/>
        <v>93.726352691650405</v>
      </c>
      <c r="AC49" s="69">
        <f t="shared" si="41"/>
        <v>94.595226287841797</v>
      </c>
      <c r="AD49" s="69">
        <f t="shared" si="41"/>
        <v>98.068267822265597</v>
      </c>
      <c r="AE49" s="69">
        <f t="shared" si="41"/>
        <v>101.946712493896</v>
      </c>
      <c r="AF49" s="69">
        <f t="shared" si="41"/>
        <v>105.325004577637</v>
      </c>
      <c r="AG49" s="69">
        <f t="shared" si="41"/>
        <v>106.22250366210901</v>
      </c>
      <c r="AH49" s="69">
        <f t="shared" si="41"/>
        <v>108.122505187988</v>
      </c>
      <c r="AI49" s="79">
        <f t="shared" si="42"/>
        <v>22.522502899169595</v>
      </c>
      <c r="AJ49" s="68"/>
      <c r="AK49" s="51" t="s">
        <v>97</v>
      </c>
      <c r="AL49" s="52">
        <v>54.600000381469698</v>
      </c>
      <c r="AM49" s="52">
        <v>52.799999237060497</v>
      </c>
      <c r="AN49" s="52">
        <v>54.800001144409201</v>
      </c>
      <c r="AO49" s="52">
        <v>58.399999618530302</v>
      </c>
      <c r="AP49" s="52">
        <v>57.8613185882568</v>
      </c>
      <c r="AQ49" s="52">
        <v>49.887264251708999</v>
      </c>
      <c r="AR49" s="52">
        <v>60.169834136962898</v>
      </c>
      <c r="AS49" s="52">
        <v>58.575305938720703</v>
      </c>
      <c r="AT49" s="52">
        <v>67.823360443115206</v>
      </c>
      <c r="AU49" s="52">
        <v>62.502012252807603</v>
      </c>
      <c r="AV49" s="52">
        <v>65.746818542480497</v>
      </c>
      <c r="AW49" s="52">
        <v>68.514217376708999</v>
      </c>
      <c r="AX49" s="52">
        <v>69.225425720214801</v>
      </c>
      <c r="AY49" s="52">
        <v>78.584480285644503</v>
      </c>
      <c r="AZ49" s="52">
        <v>74.675994873046903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81.800003051757798</v>
      </c>
      <c r="U50" s="66">
        <f t="shared" si="41"/>
        <v>81.799999237060504</v>
      </c>
      <c r="V50" s="66">
        <f t="shared" si="41"/>
        <v>83.200000762939496</v>
      </c>
      <c r="W50" s="66">
        <f t="shared" si="41"/>
        <v>68.200000762939496</v>
      </c>
      <c r="X50" s="66">
        <f t="shared" si="41"/>
        <v>78.508209228515597</v>
      </c>
      <c r="Y50" s="66">
        <f t="shared" si="41"/>
        <v>79.702468872070298</v>
      </c>
      <c r="Z50" s="66">
        <f t="shared" si="41"/>
        <v>85.135402679443402</v>
      </c>
      <c r="AA50" s="66">
        <f t="shared" si="41"/>
        <v>87.985462188720703</v>
      </c>
      <c r="AB50" s="66">
        <f t="shared" si="41"/>
        <v>91.420806884765597</v>
      </c>
      <c r="AC50" s="66">
        <f t="shared" si="41"/>
        <v>94.782741546630902</v>
      </c>
      <c r="AD50" s="66">
        <f t="shared" si="41"/>
        <v>95.805137634277301</v>
      </c>
      <c r="AE50" s="66">
        <f t="shared" si="41"/>
        <v>98.917308807373004</v>
      </c>
      <c r="AF50" s="66">
        <f t="shared" si="41"/>
        <v>102.389148712158</v>
      </c>
      <c r="AG50" s="66">
        <f t="shared" si="41"/>
        <v>105.208305358887</v>
      </c>
      <c r="AH50" s="66">
        <f t="shared" si="41"/>
        <v>106.28086090087901</v>
      </c>
      <c r="AI50" s="80">
        <f t="shared" si="42"/>
        <v>24.480857849121207</v>
      </c>
      <c r="AJ50" s="68"/>
      <c r="AK50" s="51" t="s">
        <v>98</v>
      </c>
      <c r="AL50" s="52">
        <v>43</v>
      </c>
      <c r="AM50" s="52">
        <v>56.600000381469698</v>
      </c>
      <c r="AN50" s="52">
        <v>51.600000381469698</v>
      </c>
      <c r="AO50" s="52">
        <v>53.800001144409201</v>
      </c>
      <c r="AP50" s="52">
        <v>59.631368637084996</v>
      </c>
      <c r="AQ50" s="52">
        <v>59.049724578857401</v>
      </c>
      <c r="AR50" s="52">
        <v>52.043613433837898</v>
      </c>
      <c r="AS50" s="52">
        <v>61.633264541625998</v>
      </c>
      <c r="AT50" s="52">
        <v>60.143516540527301</v>
      </c>
      <c r="AU50" s="52">
        <v>68.633476257324205</v>
      </c>
      <c r="AV50" s="52">
        <v>64.005088806152301</v>
      </c>
      <c r="AW50" s="52">
        <v>67.257884979248004</v>
      </c>
      <c r="AX50" s="52">
        <v>69.944248199462905</v>
      </c>
      <c r="AY50" s="52">
        <v>70.507198333740206</v>
      </c>
      <c r="AZ50" s="52">
        <v>79.549106597900405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65.799999237060504</v>
      </c>
      <c r="U51" s="69">
        <f t="shared" si="41"/>
        <v>83.599998474121094</v>
      </c>
      <c r="V51" s="69">
        <f t="shared" si="41"/>
        <v>83</v>
      </c>
      <c r="W51" s="69">
        <f t="shared" si="41"/>
        <v>85.799999237060504</v>
      </c>
      <c r="X51" s="69">
        <f t="shared" si="41"/>
        <v>71.585535049438505</v>
      </c>
      <c r="Y51" s="69">
        <f t="shared" si="41"/>
        <v>78.081108093261705</v>
      </c>
      <c r="Z51" s="69">
        <f t="shared" si="41"/>
        <v>80.501922607421903</v>
      </c>
      <c r="AA51" s="69">
        <f t="shared" si="41"/>
        <v>85.755260467529297</v>
      </c>
      <c r="AB51" s="69">
        <f t="shared" si="41"/>
        <v>88.378849029541001</v>
      </c>
      <c r="AC51" s="69">
        <f t="shared" si="41"/>
        <v>91.202041625976605</v>
      </c>
      <c r="AD51" s="69">
        <f t="shared" si="41"/>
        <v>94.133625030517607</v>
      </c>
      <c r="AE51" s="69">
        <f t="shared" si="41"/>
        <v>95.249702453613295</v>
      </c>
      <c r="AF51" s="69">
        <f t="shared" si="41"/>
        <v>98.026615142822294</v>
      </c>
      <c r="AG51" s="69">
        <f t="shared" si="41"/>
        <v>101.112384796143</v>
      </c>
      <c r="AH51" s="69">
        <f t="shared" si="41"/>
        <v>103.607860565186</v>
      </c>
      <c r="AI51" s="79">
        <f t="shared" si="42"/>
        <v>37.807861328125497</v>
      </c>
      <c r="AJ51" s="68"/>
      <c r="AK51" s="51" t="s">
        <v>99</v>
      </c>
      <c r="AL51" s="52">
        <v>62.000001907348597</v>
      </c>
      <c r="AM51" s="52">
        <v>48</v>
      </c>
      <c r="AN51" s="52">
        <v>56.999998092651403</v>
      </c>
      <c r="AO51" s="52">
        <v>46.600000381469698</v>
      </c>
      <c r="AP51" s="52">
        <v>54.410360336303697</v>
      </c>
      <c r="AQ51" s="52">
        <v>60.361846923828097</v>
      </c>
      <c r="AR51" s="52">
        <v>59.932775497436502</v>
      </c>
      <c r="AS51" s="52">
        <v>53.827432632446303</v>
      </c>
      <c r="AT51" s="52">
        <v>62.5799045562744</v>
      </c>
      <c r="AU51" s="52">
        <v>61.162000656127901</v>
      </c>
      <c r="AV51" s="52">
        <v>68.977935791015597</v>
      </c>
      <c r="AW51" s="52">
        <v>64.9455051422119</v>
      </c>
      <c r="AX51" s="52">
        <v>68.199893951416001</v>
      </c>
      <c r="AY51" s="52">
        <v>70.791934967041001</v>
      </c>
      <c r="AZ51" s="52">
        <v>71.232532501220703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82.400001525878906</v>
      </c>
      <c r="U52" s="66">
        <f t="shared" si="41"/>
        <v>64.399999618530302</v>
      </c>
      <c r="V52" s="66">
        <f t="shared" si="41"/>
        <v>79</v>
      </c>
      <c r="W52" s="66">
        <f t="shared" si="41"/>
        <v>68.199998855590806</v>
      </c>
      <c r="X52" s="66">
        <f t="shared" si="41"/>
        <v>80.085908889770494</v>
      </c>
      <c r="Y52" s="66">
        <f t="shared" si="41"/>
        <v>72.379714965820298</v>
      </c>
      <c r="Z52" s="66">
        <f t="shared" si="41"/>
        <v>77.7830619812012</v>
      </c>
      <c r="AA52" s="66">
        <f t="shared" si="41"/>
        <v>80.915447235107393</v>
      </c>
      <c r="AB52" s="66">
        <f t="shared" si="41"/>
        <v>85.011188507080107</v>
      </c>
      <c r="AC52" s="66">
        <f t="shared" si="41"/>
        <v>87.450267791748004</v>
      </c>
      <c r="AD52" s="66">
        <f t="shared" si="41"/>
        <v>89.8601264953613</v>
      </c>
      <c r="AE52" s="66">
        <f t="shared" si="41"/>
        <v>92.4507026672363</v>
      </c>
      <c r="AF52" s="66">
        <f t="shared" si="41"/>
        <v>93.607643127441406</v>
      </c>
      <c r="AG52" s="66">
        <f t="shared" si="41"/>
        <v>96.089576721191406</v>
      </c>
      <c r="AH52" s="66">
        <f t="shared" si="41"/>
        <v>98.903190612792997</v>
      </c>
      <c r="AI52" s="80">
        <f t="shared" si="42"/>
        <v>16.503189086914091</v>
      </c>
      <c r="AJ52" s="68"/>
      <c r="AK52" s="51" t="s">
        <v>100</v>
      </c>
      <c r="AL52" s="52">
        <v>46</v>
      </c>
      <c r="AM52" s="52">
        <v>67.000001907348604</v>
      </c>
      <c r="AN52" s="52">
        <v>45.199998855590799</v>
      </c>
      <c r="AO52" s="52">
        <v>57.199998855590799</v>
      </c>
      <c r="AP52" s="52">
        <v>47.956731796264599</v>
      </c>
      <c r="AQ52" s="52">
        <v>54.817037582397496</v>
      </c>
      <c r="AR52" s="52">
        <v>61.069597244262702</v>
      </c>
      <c r="AS52" s="52">
        <v>60.771650314331097</v>
      </c>
      <c r="AT52" s="52">
        <v>55.2639350891113</v>
      </c>
      <c r="AU52" s="52">
        <v>63.272970199584996</v>
      </c>
      <c r="AV52" s="52">
        <v>61.908731460571303</v>
      </c>
      <c r="AW52" s="52">
        <v>69.134231567382798</v>
      </c>
      <c r="AX52" s="52">
        <v>65.613002777099595</v>
      </c>
      <c r="AY52" s="52">
        <v>68.874465942382798</v>
      </c>
      <c r="AZ52" s="52">
        <v>71.358318328857393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56.599998474121101</v>
      </c>
      <c r="U53" s="69">
        <f t="shared" si="41"/>
        <v>72.200000762939496</v>
      </c>
      <c r="V53" s="69">
        <f t="shared" si="41"/>
        <v>70.200000762939496</v>
      </c>
      <c r="W53" s="69">
        <f t="shared" si="41"/>
        <v>72</v>
      </c>
      <c r="X53" s="69">
        <f t="shared" si="41"/>
        <v>68.664024353027301</v>
      </c>
      <c r="Y53" s="69">
        <f t="shared" si="41"/>
        <v>76.794759750366197</v>
      </c>
      <c r="Z53" s="69">
        <f t="shared" si="41"/>
        <v>73.772523880004897</v>
      </c>
      <c r="AA53" s="69">
        <f t="shared" si="41"/>
        <v>78.643825531005902</v>
      </c>
      <c r="AB53" s="69">
        <f t="shared" si="41"/>
        <v>81.298740386962905</v>
      </c>
      <c r="AC53" s="69">
        <f t="shared" si="41"/>
        <v>84.698249816894503</v>
      </c>
      <c r="AD53" s="69">
        <f t="shared" si="41"/>
        <v>86.9908447265625</v>
      </c>
      <c r="AE53" s="69">
        <f t="shared" si="41"/>
        <v>89.154090881347699</v>
      </c>
      <c r="AF53" s="69">
        <f t="shared" si="41"/>
        <v>91.493484497070298</v>
      </c>
      <c r="AG53" s="69">
        <f t="shared" si="41"/>
        <v>92.666275024414105</v>
      </c>
      <c r="AH53" s="69">
        <f t="shared" si="41"/>
        <v>94.985713958740206</v>
      </c>
      <c r="AI53" s="79">
        <f t="shared" si="42"/>
        <v>38.385715484619105</v>
      </c>
      <c r="AJ53" s="68"/>
      <c r="AK53" s="51" t="s">
        <v>101</v>
      </c>
      <c r="AL53" s="52">
        <v>57.199998855590799</v>
      </c>
      <c r="AM53" s="52">
        <v>47.599998474121101</v>
      </c>
      <c r="AN53" s="52">
        <v>65.000001907348604</v>
      </c>
      <c r="AO53" s="52">
        <v>43</v>
      </c>
      <c r="AP53" s="52">
        <v>57.427810668945298</v>
      </c>
      <c r="AQ53" s="52">
        <v>49.121917724609403</v>
      </c>
      <c r="AR53" s="52">
        <v>55.371623992919901</v>
      </c>
      <c r="AS53" s="52">
        <v>61.8786716461182</v>
      </c>
      <c r="AT53" s="52">
        <v>61.513332366943402</v>
      </c>
      <c r="AU53" s="52">
        <v>56.472259521484403</v>
      </c>
      <c r="AV53" s="52">
        <v>63.831514358520501</v>
      </c>
      <c r="AW53" s="52">
        <v>62.5424900054932</v>
      </c>
      <c r="AX53" s="52">
        <v>69.261817932128906</v>
      </c>
      <c r="AY53" s="52">
        <v>66.164760589599595</v>
      </c>
      <c r="AZ53" s="52">
        <v>69.427371978759794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63.000001907348597</v>
      </c>
      <c r="U54" s="66">
        <f t="shared" si="41"/>
        <v>51.599998474121101</v>
      </c>
      <c r="V54" s="66">
        <f t="shared" si="41"/>
        <v>65.999998092651396</v>
      </c>
      <c r="W54" s="66">
        <f t="shared" si="41"/>
        <v>76.599998474121094</v>
      </c>
      <c r="X54" s="66">
        <f t="shared" si="41"/>
        <v>71.089744567871094</v>
      </c>
      <c r="Y54" s="66">
        <f t="shared" si="41"/>
        <v>68.778160095214801</v>
      </c>
      <c r="Z54" s="66">
        <f t="shared" si="41"/>
        <v>75.594692230224595</v>
      </c>
      <c r="AA54" s="66">
        <f t="shared" si="41"/>
        <v>75.364944458007798</v>
      </c>
      <c r="AB54" s="66">
        <f t="shared" si="41"/>
        <v>79.128688812255902</v>
      </c>
      <c r="AC54" s="66">
        <f t="shared" si="41"/>
        <v>81.485168457031307</v>
      </c>
      <c r="AD54" s="66">
        <f t="shared" si="41"/>
        <v>84.423110961914105</v>
      </c>
      <c r="AE54" s="66">
        <f t="shared" si="41"/>
        <v>86.6025390625</v>
      </c>
      <c r="AF54" s="66">
        <f t="shared" si="41"/>
        <v>88.590244293212905</v>
      </c>
      <c r="AG54" s="66">
        <f t="shared" si="41"/>
        <v>90.734416961669893</v>
      </c>
      <c r="AH54" s="66">
        <f t="shared" si="41"/>
        <v>91.9633598327637</v>
      </c>
      <c r="AI54" s="80">
        <f t="shared" si="42"/>
        <v>28.963357925415103</v>
      </c>
      <c r="AJ54" s="68"/>
      <c r="AK54" s="51" t="s">
        <v>102</v>
      </c>
      <c r="AL54" s="52">
        <v>47</v>
      </c>
      <c r="AM54" s="52">
        <v>58.199998855590799</v>
      </c>
      <c r="AN54" s="52">
        <v>46.799999237060497</v>
      </c>
      <c r="AO54" s="52">
        <v>66.000001907348604</v>
      </c>
      <c r="AP54" s="52">
        <v>44.317173004150398</v>
      </c>
      <c r="AQ54" s="52">
        <v>57.5174751281738</v>
      </c>
      <c r="AR54" s="52">
        <v>50.213680267333999</v>
      </c>
      <c r="AS54" s="52">
        <v>55.9466648101807</v>
      </c>
      <c r="AT54" s="52">
        <v>62.484827041625998</v>
      </c>
      <c r="AU54" s="52">
        <v>62.066679000854499</v>
      </c>
      <c r="AV54" s="52">
        <v>57.4266033172607</v>
      </c>
      <c r="AW54" s="52">
        <v>64.205593109130902</v>
      </c>
      <c r="AX54" s="52">
        <v>62.988132476806598</v>
      </c>
      <c r="AY54" s="52">
        <v>69.252620697021499</v>
      </c>
      <c r="AZ54" s="52">
        <v>66.520883560180707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63</v>
      </c>
      <c r="U55" s="71">
        <f t="shared" si="41"/>
        <v>58.000001907348597</v>
      </c>
      <c r="V55" s="71">
        <f t="shared" si="41"/>
        <v>48</v>
      </c>
      <c r="W55" s="71">
        <f t="shared" si="41"/>
        <v>66</v>
      </c>
      <c r="X55" s="71">
        <f t="shared" si="41"/>
        <v>74.160408020019503</v>
      </c>
      <c r="Y55" s="71">
        <f t="shared" si="41"/>
        <v>70.628290176391602</v>
      </c>
      <c r="Z55" s="71">
        <f t="shared" si="41"/>
        <v>69.843526840210004</v>
      </c>
      <c r="AA55" s="71">
        <f t="shared" si="41"/>
        <v>75.945793151855497</v>
      </c>
      <c r="AB55" s="71">
        <f t="shared" si="41"/>
        <v>76.656303405761705</v>
      </c>
      <c r="AC55" s="71">
        <f t="shared" si="41"/>
        <v>79.760871887207003</v>
      </c>
      <c r="AD55" s="71">
        <f t="shared" si="41"/>
        <v>81.920089721679702</v>
      </c>
      <c r="AE55" s="71">
        <f t="shared" si="41"/>
        <v>84.569343566894503</v>
      </c>
      <c r="AF55" s="71">
        <f t="shared" si="41"/>
        <v>86.654285430908203</v>
      </c>
      <c r="AG55" s="71">
        <f t="shared" si="41"/>
        <v>88.5174560546875</v>
      </c>
      <c r="AH55" s="71">
        <f t="shared" si="41"/>
        <v>90.570327758789105</v>
      </c>
      <c r="AI55" s="87">
        <f t="shared" si="42"/>
        <v>27.570327758789105</v>
      </c>
      <c r="AJ55" s="68"/>
      <c r="AK55" s="51" t="s">
        <v>103</v>
      </c>
      <c r="AL55" s="52">
        <v>47.600000381469698</v>
      </c>
      <c r="AM55" s="52">
        <v>51</v>
      </c>
      <c r="AN55" s="52">
        <v>58.399999618530302</v>
      </c>
      <c r="AO55" s="52">
        <v>48.799999237060497</v>
      </c>
      <c r="AP55" s="52">
        <v>65.495569229126005</v>
      </c>
      <c r="AQ55" s="52">
        <v>45.501083374023402</v>
      </c>
      <c r="AR55" s="52">
        <v>57.827297210693402</v>
      </c>
      <c r="AS55" s="52">
        <v>51.379474639892599</v>
      </c>
      <c r="AT55" s="52">
        <v>56.569219589233398</v>
      </c>
      <c r="AU55" s="52">
        <v>63.107658386230497</v>
      </c>
      <c r="AV55" s="52">
        <v>62.645725250244098</v>
      </c>
      <c r="AW55" s="52">
        <v>58.333368301391602</v>
      </c>
      <c r="AX55" s="52">
        <v>64.637321472167997</v>
      </c>
      <c r="AY55" s="52">
        <v>63.485378265380902</v>
      </c>
      <c r="AZ55" s="52">
        <v>69.372028350830107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940.40000534057617</v>
      </c>
      <c r="U56" s="75">
        <f t="shared" ref="U56:AI56" si="44">SUM(U42:U55)</f>
        <v>960.39999771118164</v>
      </c>
      <c r="V56" s="75">
        <f t="shared" si="44"/>
        <v>933.7999973297118</v>
      </c>
      <c r="W56" s="75">
        <f t="shared" si="44"/>
        <v>943.59999847412121</v>
      </c>
      <c r="X56" s="75">
        <f t="shared" si="44"/>
        <v>966.87113571166992</v>
      </c>
      <c r="Y56" s="75">
        <f t="shared" si="44"/>
        <v>995.4825496673584</v>
      </c>
      <c r="Z56" s="75">
        <f t="shared" si="44"/>
        <v>1037.7822303771973</v>
      </c>
      <c r="AA56" s="75">
        <f t="shared" si="44"/>
        <v>1082.1113567352295</v>
      </c>
      <c r="AB56" s="75">
        <f t="shared" si="44"/>
        <v>1117.8106193542483</v>
      </c>
      <c r="AC56" s="75">
        <f t="shared" si="44"/>
        <v>1155.4447517395022</v>
      </c>
      <c r="AD56" s="75">
        <f t="shared" si="44"/>
        <v>1192.3007621765137</v>
      </c>
      <c r="AE56" s="75">
        <f t="shared" si="44"/>
        <v>1221.1798477172845</v>
      </c>
      <c r="AF56" s="75">
        <f t="shared" si="44"/>
        <v>1253.5614089965827</v>
      </c>
      <c r="AG56" s="75">
        <f t="shared" si="44"/>
        <v>1285.169986724854</v>
      </c>
      <c r="AH56" s="75">
        <f t="shared" si="44"/>
        <v>1311.5368423461912</v>
      </c>
      <c r="AI56" s="69">
        <f t="shared" si="44"/>
        <v>371.13683700561495</v>
      </c>
      <c r="AJ56" s="76"/>
      <c r="AK56" s="51" t="s">
        <v>104</v>
      </c>
      <c r="AL56" s="52">
        <v>53.600000381469698</v>
      </c>
      <c r="AM56" s="52">
        <v>49.600000381469698</v>
      </c>
      <c r="AN56" s="52">
        <v>47</v>
      </c>
      <c r="AO56" s="52">
        <v>60.399999618530302</v>
      </c>
      <c r="AP56" s="52">
        <v>49.131761550903299</v>
      </c>
      <c r="AQ56" s="52">
        <v>65.002183914184599</v>
      </c>
      <c r="AR56" s="52">
        <v>46.589784622192397</v>
      </c>
      <c r="AS56" s="52">
        <v>58.1819744110107</v>
      </c>
      <c r="AT56" s="52">
        <v>52.311590194702099</v>
      </c>
      <c r="AU56" s="52">
        <v>57.047286987304702</v>
      </c>
      <c r="AV56" s="52">
        <v>63.565990447997997</v>
      </c>
      <c r="AW56" s="52">
        <v>63.0561428070068</v>
      </c>
      <c r="AX56" s="52">
        <v>59.061094284057603</v>
      </c>
      <c r="AY56" s="52">
        <v>64.955171585082994</v>
      </c>
      <c r="AZ56" s="52">
        <v>63.843603134155302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49.199998855590799</v>
      </c>
      <c r="U57" s="66">
        <f t="shared" ref="U57:AH66" si="45">AM34</f>
        <v>56.200000762939503</v>
      </c>
      <c r="V57" s="66">
        <f t="shared" si="45"/>
        <v>65.800001144409194</v>
      </c>
      <c r="W57" s="66">
        <f t="shared" si="45"/>
        <v>55.799999237060497</v>
      </c>
      <c r="X57" s="66">
        <f t="shared" si="45"/>
        <v>65.563220977783203</v>
      </c>
      <c r="Y57" s="66">
        <f t="shared" si="45"/>
        <v>72.952606201171903</v>
      </c>
      <c r="Z57" s="66">
        <f t="shared" si="45"/>
        <v>71.404523849487305</v>
      </c>
      <c r="AA57" s="66">
        <f t="shared" si="45"/>
        <v>71.651821136474595</v>
      </c>
      <c r="AB57" s="66">
        <f t="shared" si="45"/>
        <v>76.676071166992202</v>
      </c>
      <c r="AC57" s="66">
        <f t="shared" si="45"/>
        <v>77.947357177734403</v>
      </c>
      <c r="AD57" s="66">
        <f t="shared" si="45"/>
        <v>80.6417236328125</v>
      </c>
      <c r="AE57" s="66">
        <f t="shared" si="45"/>
        <v>82.678886413574205</v>
      </c>
      <c r="AF57" s="66">
        <f t="shared" si="45"/>
        <v>85.125118255615206</v>
      </c>
      <c r="AG57" s="66">
        <f t="shared" si="45"/>
        <v>87.135490417480497</v>
      </c>
      <c r="AH57" s="66">
        <f t="shared" si="45"/>
        <v>88.948917388916001</v>
      </c>
      <c r="AI57" s="78">
        <f t="shared" ref="AI57:AI66" si="46">AH57-T57</f>
        <v>39.748918533325202</v>
      </c>
      <c r="AJ57" s="68"/>
      <c r="AK57" s="51" t="s">
        <v>105</v>
      </c>
      <c r="AL57" s="52">
        <v>36.400000572204597</v>
      </c>
      <c r="AM57" s="52">
        <v>54.600000381469698</v>
      </c>
      <c r="AN57" s="52">
        <v>49.799999237060497</v>
      </c>
      <c r="AO57" s="52">
        <v>46.200000762939503</v>
      </c>
      <c r="AP57" s="52">
        <v>59.9178657531738</v>
      </c>
      <c r="AQ57" s="52">
        <v>49.406953811645501</v>
      </c>
      <c r="AR57" s="52">
        <v>64.628812789917006</v>
      </c>
      <c r="AS57" s="52">
        <v>47.637651443481403</v>
      </c>
      <c r="AT57" s="52">
        <v>58.456586837768597</v>
      </c>
      <c r="AU57" s="52">
        <v>53.106300354003899</v>
      </c>
      <c r="AV57" s="52">
        <v>57.465354919433601</v>
      </c>
      <c r="AW57" s="52">
        <v>63.963977813720703</v>
      </c>
      <c r="AX57" s="52">
        <v>63.390382766723597</v>
      </c>
      <c r="AY57" s="52">
        <v>59.643407821655302</v>
      </c>
      <c r="AZ57" s="52">
        <v>65.187160491943402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56.999998092651403</v>
      </c>
      <c r="U58" s="69">
        <f t="shared" si="45"/>
        <v>47.800001144409201</v>
      </c>
      <c r="V58" s="69">
        <f t="shared" si="45"/>
        <v>56</v>
      </c>
      <c r="W58" s="69">
        <f t="shared" si="45"/>
        <v>65.200000762939496</v>
      </c>
      <c r="X58" s="69">
        <f t="shared" si="45"/>
        <v>58.590866088867202</v>
      </c>
      <c r="Y58" s="69">
        <f t="shared" si="45"/>
        <v>66.289793014526396</v>
      </c>
      <c r="Z58" s="69">
        <f t="shared" si="45"/>
        <v>73.741092681884794</v>
      </c>
      <c r="AA58" s="69">
        <f t="shared" si="45"/>
        <v>73.589698791503906</v>
      </c>
      <c r="AB58" s="69">
        <f t="shared" si="45"/>
        <v>73.942937850952106</v>
      </c>
      <c r="AC58" s="69">
        <f t="shared" si="45"/>
        <v>78.311119079589801</v>
      </c>
      <c r="AD58" s="69">
        <f t="shared" si="45"/>
        <v>79.916393280029297</v>
      </c>
      <c r="AE58" s="69">
        <f t="shared" si="45"/>
        <v>82.375305175781307</v>
      </c>
      <c r="AF58" s="69">
        <f t="shared" si="45"/>
        <v>84.341201782226605</v>
      </c>
      <c r="AG58" s="69">
        <f t="shared" si="45"/>
        <v>86.6585693359375</v>
      </c>
      <c r="AH58" s="69">
        <f t="shared" si="45"/>
        <v>88.650016784667997</v>
      </c>
      <c r="AI58" s="79">
        <f t="shared" si="46"/>
        <v>31.650018692016594</v>
      </c>
      <c r="AJ58" s="68"/>
      <c r="AK58" s="51" t="s">
        <v>106</v>
      </c>
      <c r="AL58" s="52">
        <v>33.399999618530302</v>
      </c>
      <c r="AM58" s="52">
        <v>37.199999809265101</v>
      </c>
      <c r="AN58" s="52">
        <v>55.600000381469698</v>
      </c>
      <c r="AO58" s="52">
        <v>48.799999237060497</v>
      </c>
      <c r="AP58" s="52">
        <v>46.117439270019503</v>
      </c>
      <c r="AQ58" s="52">
        <v>59.035202026367202</v>
      </c>
      <c r="AR58" s="52">
        <v>49.409080505371101</v>
      </c>
      <c r="AS58" s="52">
        <v>63.952203750610401</v>
      </c>
      <c r="AT58" s="52">
        <v>48.267581939697301</v>
      </c>
      <c r="AU58" s="52">
        <v>58.290208816528299</v>
      </c>
      <c r="AV58" s="52">
        <v>53.465309143066399</v>
      </c>
      <c r="AW58" s="52">
        <v>57.425582885742202</v>
      </c>
      <c r="AX58" s="52">
        <v>63.885519027709996</v>
      </c>
      <c r="AY58" s="52">
        <v>63.250509262084996</v>
      </c>
      <c r="AZ58" s="52">
        <v>59.728904724121101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67.399999618530302</v>
      </c>
      <c r="U59" s="66">
        <f t="shared" si="45"/>
        <v>55.200000762939503</v>
      </c>
      <c r="V59" s="66">
        <f t="shared" si="45"/>
        <v>48.800001144409201</v>
      </c>
      <c r="W59" s="66">
        <f t="shared" si="45"/>
        <v>62</v>
      </c>
      <c r="X59" s="66">
        <f t="shared" si="45"/>
        <v>67.028896331787095</v>
      </c>
      <c r="Y59" s="66">
        <f t="shared" si="45"/>
        <v>62.048938751220703</v>
      </c>
      <c r="Z59" s="66">
        <f t="shared" si="45"/>
        <v>69.197191238403306</v>
      </c>
      <c r="AA59" s="66">
        <f t="shared" si="45"/>
        <v>76.798061370849595</v>
      </c>
      <c r="AB59" s="66">
        <f t="shared" si="45"/>
        <v>77.033096313476605</v>
      </c>
      <c r="AC59" s="66">
        <f t="shared" si="45"/>
        <v>77.481731414794893</v>
      </c>
      <c r="AD59" s="66">
        <f t="shared" si="45"/>
        <v>81.468231201171903</v>
      </c>
      <c r="AE59" s="66">
        <f t="shared" si="45"/>
        <v>83.302883148193402</v>
      </c>
      <c r="AF59" s="66">
        <f t="shared" si="45"/>
        <v>85.643531799316406</v>
      </c>
      <c r="AG59" s="66">
        <f t="shared" si="45"/>
        <v>87.5887641906738</v>
      </c>
      <c r="AH59" s="66">
        <f t="shared" si="45"/>
        <v>89.866249084472699</v>
      </c>
      <c r="AI59" s="80">
        <f t="shared" si="46"/>
        <v>22.466249465942397</v>
      </c>
      <c r="AJ59" s="68"/>
      <c r="AK59" s="51" t="s">
        <v>107</v>
      </c>
      <c r="AL59" s="52">
        <v>39.999999046325698</v>
      </c>
      <c r="AM59" s="52">
        <v>30.399999618530298</v>
      </c>
      <c r="AN59" s="52">
        <v>40</v>
      </c>
      <c r="AO59" s="52">
        <v>57.399999618530302</v>
      </c>
      <c r="AP59" s="52">
        <v>48.580104827880902</v>
      </c>
      <c r="AQ59" s="52">
        <v>45.890388488769503</v>
      </c>
      <c r="AR59" s="52">
        <v>58.110683441162102</v>
      </c>
      <c r="AS59" s="52">
        <v>49.400543212890597</v>
      </c>
      <c r="AT59" s="52">
        <v>63.1091403961182</v>
      </c>
      <c r="AU59" s="52">
        <v>48.743675231933601</v>
      </c>
      <c r="AV59" s="52">
        <v>57.948766708374002</v>
      </c>
      <c r="AW59" s="52">
        <v>53.664442062377901</v>
      </c>
      <c r="AX59" s="52">
        <v>57.217046737670898</v>
      </c>
      <c r="AY59" s="52">
        <v>63.622856140136697</v>
      </c>
      <c r="AZ59" s="52">
        <v>62.946273803710902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57</v>
      </c>
      <c r="U60" s="69">
        <f t="shared" si="45"/>
        <v>70.599998474121094</v>
      </c>
      <c r="V60" s="69">
        <f t="shared" si="45"/>
        <v>60.399997711181598</v>
      </c>
      <c r="W60" s="69">
        <f t="shared" si="45"/>
        <v>55.200000762939503</v>
      </c>
      <c r="X60" s="69">
        <f t="shared" si="45"/>
        <v>64.431798934936495</v>
      </c>
      <c r="Y60" s="69">
        <f t="shared" si="45"/>
        <v>69.233575820922894</v>
      </c>
      <c r="Z60" s="69">
        <f t="shared" si="45"/>
        <v>65.913312911987305</v>
      </c>
      <c r="AA60" s="69">
        <f t="shared" si="45"/>
        <v>72.749267578125</v>
      </c>
      <c r="AB60" s="69">
        <f t="shared" si="45"/>
        <v>79.949916839599595</v>
      </c>
      <c r="AC60" s="69">
        <f t="shared" si="45"/>
        <v>80.489093780517607</v>
      </c>
      <c r="AD60" s="69">
        <f t="shared" si="45"/>
        <v>81.018478393554702</v>
      </c>
      <c r="AE60" s="69">
        <f t="shared" si="45"/>
        <v>84.755741119384794</v>
      </c>
      <c r="AF60" s="69">
        <f t="shared" si="45"/>
        <v>86.750732421875</v>
      </c>
      <c r="AG60" s="69">
        <f t="shared" si="45"/>
        <v>89.0140380859375</v>
      </c>
      <c r="AH60" s="69">
        <f t="shared" si="45"/>
        <v>90.966175079345703</v>
      </c>
      <c r="AI60" s="79">
        <f t="shared" si="46"/>
        <v>33.966175079345703</v>
      </c>
      <c r="AJ60" s="68"/>
      <c r="AK60" s="51" t="s">
        <v>108</v>
      </c>
      <c r="AL60" s="52">
        <v>42</v>
      </c>
      <c r="AM60" s="52">
        <v>38.999999046325698</v>
      </c>
      <c r="AN60" s="52">
        <v>31.399999618530298</v>
      </c>
      <c r="AO60" s="52">
        <v>41</v>
      </c>
      <c r="AP60" s="52">
        <v>56.515832901000998</v>
      </c>
      <c r="AQ60" s="52">
        <v>48.452037811279297</v>
      </c>
      <c r="AR60" s="52">
        <v>45.904039382934599</v>
      </c>
      <c r="AS60" s="52">
        <v>57.498517990112298</v>
      </c>
      <c r="AT60" s="52">
        <v>49.492099761962898</v>
      </c>
      <c r="AU60" s="52">
        <v>62.4310817718506</v>
      </c>
      <c r="AV60" s="52">
        <v>49.299806594848597</v>
      </c>
      <c r="AW60" s="52">
        <v>57.742338180541999</v>
      </c>
      <c r="AX60" s="52">
        <v>53.953248977661097</v>
      </c>
      <c r="AY60" s="52">
        <v>57.1078071594238</v>
      </c>
      <c r="AZ60" s="52">
        <v>63.440607070922901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56</v>
      </c>
      <c r="U61" s="66">
        <f t="shared" si="45"/>
        <v>54.800001144409201</v>
      </c>
      <c r="V61" s="66">
        <f t="shared" si="45"/>
        <v>70.399997711181598</v>
      </c>
      <c r="W61" s="66">
        <f t="shared" si="45"/>
        <v>63.199998855590799</v>
      </c>
      <c r="X61" s="66">
        <f t="shared" si="45"/>
        <v>58.975137710571303</v>
      </c>
      <c r="Y61" s="66">
        <f t="shared" si="45"/>
        <v>66.672592163085895</v>
      </c>
      <c r="Z61" s="66">
        <f t="shared" si="45"/>
        <v>71.798330307006793</v>
      </c>
      <c r="AA61" s="66">
        <f t="shared" si="45"/>
        <v>69.7032279968262</v>
      </c>
      <c r="AB61" s="66">
        <f t="shared" si="45"/>
        <v>75.897754669189496</v>
      </c>
      <c r="AC61" s="66">
        <f t="shared" si="45"/>
        <v>82.824150085449205</v>
      </c>
      <c r="AD61" s="66">
        <f t="shared" si="45"/>
        <v>83.584457397460895</v>
      </c>
      <c r="AE61" s="66">
        <f t="shared" si="45"/>
        <v>84.175865173339801</v>
      </c>
      <c r="AF61" s="66">
        <f t="shared" si="45"/>
        <v>87.746746063232393</v>
      </c>
      <c r="AG61" s="66">
        <f t="shared" si="45"/>
        <v>89.862743377685504</v>
      </c>
      <c r="AH61" s="66">
        <f t="shared" si="45"/>
        <v>92.077674865722699</v>
      </c>
      <c r="AI61" s="80">
        <f t="shared" si="46"/>
        <v>36.077674865722699</v>
      </c>
      <c r="AJ61" s="68"/>
      <c r="AK61" s="51" t="s">
        <v>109</v>
      </c>
      <c r="AL61" s="52">
        <v>30.800000190734899</v>
      </c>
      <c r="AM61" s="52">
        <v>41</v>
      </c>
      <c r="AN61" s="52">
        <v>40.999999046325698</v>
      </c>
      <c r="AO61" s="52">
        <v>31.199998855590799</v>
      </c>
      <c r="AP61" s="52">
        <v>40.941352844238303</v>
      </c>
      <c r="AQ61" s="52">
        <v>56.022851943969698</v>
      </c>
      <c r="AR61" s="52">
        <v>48.746017456054702</v>
      </c>
      <c r="AS61" s="52">
        <v>46.3561401367188</v>
      </c>
      <c r="AT61" s="52">
        <v>57.315311431884801</v>
      </c>
      <c r="AU61" s="52">
        <v>49.907655715942397</v>
      </c>
      <c r="AV61" s="52">
        <v>62.186119079589801</v>
      </c>
      <c r="AW61" s="52">
        <v>50.1183185577393</v>
      </c>
      <c r="AX61" s="52">
        <v>57.911848068237298</v>
      </c>
      <c r="AY61" s="52">
        <v>54.549507141113303</v>
      </c>
      <c r="AZ61" s="52">
        <v>57.366584777832003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49</v>
      </c>
      <c r="U62" s="69">
        <f t="shared" si="45"/>
        <v>55.800001144409201</v>
      </c>
      <c r="V62" s="69">
        <f t="shared" si="45"/>
        <v>57.399999618530302</v>
      </c>
      <c r="W62" s="69">
        <f t="shared" si="45"/>
        <v>71.399997711181598</v>
      </c>
      <c r="X62" s="69">
        <f t="shared" si="45"/>
        <v>64.582420349121094</v>
      </c>
      <c r="Y62" s="69">
        <f t="shared" si="45"/>
        <v>61.644493103027301</v>
      </c>
      <c r="Z62" s="69">
        <f t="shared" si="45"/>
        <v>68.654500961303697</v>
      </c>
      <c r="AA62" s="69">
        <f t="shared" si="45"/>
        <v>74.03759765625</v>
      </c>
      <c r="AB62" s="69">
        <f t="shared" si="45"/>
        <v>72.463476181030302</v>
      </c>
      <c r="AC62" s="69">
        <f t="shared" si="45"/>
        <v>78.159706115722699</v>
      </c>
      <c r="AD62" s="69">
        <f t="shared" si="45"/>
        <v>84.847381591796903</v>
      </c>
      <c r="AE62" s="69">
        <f t="shared" si="45"/>
        <v>85.770118713378906</v>
      </c>
      <c r="AF62" s="69">
        <f t="shared" si="45"/>
        <v>86.396316528320298</v>
      </c>
      <c r="AG62" s="69">
        <f t="shared" si="45"/>
        <v>89.826812744140597</v>
      </c>
      <c r="AH62" s="69">
        <f t="shared" si="45"/>
        <v>92.0302734375</v>
      </c>
      <c r="AI62" s="79">
        <f t="shared" si="46"/>
        <v>43.0302734375</v>
      </c>
      <c r="AJ62" s="68"/>
      <c r="AK62" s="51" t="s">
        <v>110</v>
      </c>
      <c r="AL62" s="52">
        <v>38.600000381469698</v>
      </c>
      <c r="AM62" s="52">
        <v>32.600000381469698</v>
      </c>
      <c r="AN62" s="52">
        <v>40</v>
      </c>
      <c r="AO62" s="52">
        <v>41.800000190734899</v>
      </c>
      <c r="AP62" s="52">
        <v>32.467056274414098</v>
      </c>
      <c r="AQ62" s="52">
        <v>41.2542400360107</v>
      </c>
      <c r="AR62" s="52">
        <v>56.0438556671143</v>
      </c>
      <c r="AS62" s="52">
        <v>49.442823410034201</v>
      </c>
      <c r="AT62" s="52">
        <v>47.110986709594698</v>
      </c>
      <c r="AU62" s="52">
        <v>57.559484481811502</v>
      </c>
      <c r="AV62" s="52">
        <v>50.6166896820068</v>
      </c>
      <c r="AW62" s="52">
        <v>62.380664825439503</v>
      </c>
      <c r="AX62" s="52">
        <v>51.187799453735401</v>
      </c>
      <c r="AY62" s="52">
        <v>58.453956604003899</v>
      </c>
      <c r="AZ62" s="52">
        <v>55.441698074340799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56.599998474121101</v>
      </c>
      <c r="U63" s="66">
        <f t="shared" si="45"/>
        <v>53.800001144409201</v>
      </c>
      <c r="V63" s="66">
        <f t="shared" si="45"/>
        <v>56.600000381469698</v>
      </c>
      <c r="W63" s="66">
        <f t="shared" si="45"/>
        <v>61.000001907348597</v>
      </c>
      <c r="X63" s="66">
        <f t="shared" si="45"/>
        <v>72.228446960449205</v>
      </c>
      <c r="Y63" s="66">
        <f t="shared" si="45"/>
        <v>65.753360748291001</v>
      </c>
      <c r="Z63" s="66">
        <f t="shared" si="45"/>
        <v>64.1659965515137</v>
      </c>
      <c r="AA63" s="66">
        <f t="shared" si="45"/>
        <v>70.760648727417006</v>
      </c>
      <c r="AB63" s="66">
        <f t="shared" si="45"/>
        <v>75.9585990905762</v>
      </c>
      <c r="AC63" s="66">
        <f t="shared" si="45"/>
        <v>74.7684841156006</v>
      </c>
      <c r="AD63" s="66">
        <f t="shared" si="45"/>
        <v>80.0831108093262</v>
      </c>
      <c r="AE63" s="66">
        <f t="shared" si="45"/>
        <v>86.559490203857393</v>
      </c>
      <c r="AF63" s="66">
        <f t="shared" si="45"/>
        <v>87.603336334228501</v>
      </c>
      <c r="AG63" s="66">
        <f t="shared" si="45"/>
        <v>88.255222320556598</v>
      </c>
      <c r="AH63" s="66">
        <f t="shared" si="45"/>
        <v>91.576652526855497</v>
      </c>
      <c r="AI63" s="80">
        <f t="shared" si="46"/>
        <v>34.976654052734396</v>
      </c>
      <c r="AJ63" s="68"/>
      <c r="AK63" s="51" t="s">
        <v>111</v>
      </c>
      <c r="AL63" s="52">
        <v>46.600000381469698</v>
      </c>
      <c r="AM63" s="52">
        <v>39.600000381469698</v>
      </c>
      <c r="AN63" s="52">
        <v>33.800001144409201</v>
      </c>
      <c r="AO63" s="52">
        <v>40.799999237060497</v>
      </c>
      <c r="AP63" s="52">
        <v>42.470257759094203</v>
      </c>
      <c r="AQ63" s="52">
        <v>33.858204841613798</v>
      </c>
      <c r="AR63" s="52">
        <v>41.9750080108643</v>
      </c>
      <c r="AS63" s="52">
        <v>56.523330688476598</v>
      </c>
      <c r="AT63" s="52">
        <v>50.396862030029297</v>
      </c>
      <c r="AU63" s="52">
        <v>48.126348495483398</v>
      </c>
      <c r="AV63" s="52">
        <v>58.157249450683601</v>
      </c>
      <c r="AW63" s="52">
        <v>51.5937824249268</v>
      </c>
      <c r="AX63" s="52">
        <v>62.957933425903299</v>
      </c>
      <c r="AY63" s="52">
        <v>52.486164093017599</v>
      </c>
      <c r="AZ63" s="52">
        <v>59.324884414672901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58.599998474121101</v>
      </c>
      <c r="U64" s="69">
        <f t="shared" si="45"/>
        <v>58.599998474121101</v>
      </c>
      <c r="V64" s="69">
        <f t="shared" si="45"/>
        <v>51.399999618530302</v>
      </c>
      <c r="W64" s="69">
        <f t="shared" si="45"/>
        <v>57.800001144409201</v>
      </c>
      <c r="X64" s="69">
        <f t="shared" si="45"/>
        <v>61.952539443969698</v>
      </c>
      <c r="Y64" s="69">
        <f t="shared" si="45"/>
        <v>72.898372650146499</v>
      </c>
      <c r="Z64" s="69">
        <f t="shared" si="45"/>
        <v>67.087516784667997</v>
      </c>
      <c r="AA64" s="69">
        <f t="shared" si="45"/>
        <v>66.612262725830107</v>
      </c>
      <c r="AB64" s="69">
        <f t="shared" si="45"/>
        <v>72.572761535644503</v>
      </c>
      <c r="AC64" s="69">
        <f t="shared" si="45"/>
        <v>77.603542327880902</v>
      </c>
      <c r="AD64" s="69">
        <f t="shared" si="45"/>
        <v>76.698116302490206</v>
      </c>
      <c r="AE64" s="69">
        <f t="shared" si="45"/>
        <v>81.711330413818402</v>
      </c>
      <c r="AF64" s="69">
        <f t="shared" si="45"/>
        <v>87.9775390625</v>
      </c>
      <c r="AG64" s="69">
        <f t="shared" si="45"/>
        <v>89.107120513916001</v>
      </c>
      <c r="AH64" s="69">
        <f t="shared" si="45"/>
        <v>89.780822753906307</v>
      </c>
      <c r="AI64" s="79">
        <f t="shared" si="46"/>
        <v>31.180824279785206</v>
      </c>
      <c r="AJ64" s="68"/>
      <c r="AK64" s="51" t="s">
        <v>112</v>
      </c>
      <c r="AL64" s="52">
        <v>42</v>
      </c>
      <c r="AM64" s="52">
        <v>44.600000381469698</v>
      </c>
      <c r="AN64" s="52">
        <v>44.600000381469698</v>
      </c>
      <c r="AO64" s="52">
        <v>35.600000381469698</v>
      </c>
      <c r="AP64" s="52">
        <v>41.485393524169901</v>
      </c>
      <c r="AQ64" s="52">
        <v>43.078096389770501</v>
      </c>
      <c r="AR64" s="52">
        <v>35.263297080993702</v>
      </c>
      <c r="AS64" s="52">
        <v>42.764188766479499</v>
      </c>
      <c r="AT64" s="52">
        <v>56.981986999511697</v>
      </c>
      <c r="AU64" s="52">
        <v>51.289669036865199</v>
      </c>
      <c r="AV64" s="52">
        <v>49.078311920166001</v>
      </c>
      <c r="AW64" s="52">
        <v>58.729751586914098</v>
      </c>
      <c r="AX64" s="52">
        <v>52.4979763031006</v>
      </c>
      <c r="AY64" s="52">
        <v>63.505138397216797</v>
      </c>
      <c r="AZ64" s="52">
        <v>53.693435668945298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48.200000762939503</v>
      </c>
      <c r="U65" s="66">
        <f t="shared" si="45"/>
        <v>58.599998474121101</v>
      </c>
      <c r="V65" s="66">
        <f t="shared" si="45"/>
        <v>57.199998855590799</v>
      </c>
      <c r="W65" s="66">
        <f t="shared" si="45"/>
        <v>55.399999618530302</v>
      </c>
      <c r="X65" s="66">
        <f t="shared" si="45"/>
        <v>59.529666900634801</v>
      </c>
      <c r="Y65" s="66">
        <f t="shared" si="45"/>
        <v>62.7829399108887</v>
      </c>
      <c r="Z65" s="66">
        <f t="shared" si="45"/>
        <v>73.842647552490206</v>
      </c>
      <c r="AA65" s="66">
        <f t="shared" si="45"/>
        <v>68.604270935058594</v>
      </c>
      <c r="AB65" s="66">
        <f t="shared" si="45"/>
        <v>68.7208442687988</v>
      </c>
      <c r="AC65" s="66">
        <f t="shared" si="45"/>
        <v>74.158105850219698</v>
      </c>
      <c r="AD65" s="66">
        <f t="shared" si="45"/>
        <v>79.046356201171903</v>
      </c>
      <c r="AE65" s="66">
        <f t="shared" si="45"/>
        <v>78.345829010009794</v>
      </c>
      <c r="AF65" s="66">
        <f t="shared" si="45"/>
        <v>83.135498046875</v>
      </c>
      <c r="AG65" s="66">
        <f t="shared" si="45"/>
        <v>89.211044311523395</v>
      </c>
      <c r="AH65" s="66">
        <f t="shared" si="45"/>
        <v>90.392379760742202</v>
      </c>
      <c r="AI65" s="80">
        <f t="shared" si="46"/>
        <v>42.192378997802699</v>
      </c>
      <c r="AJ65" s="68"/>
      <c r="AK65" s="51" t="s">
        <v>113</v>
      </c>
      <c r="AL65" s="52">
        <v>37.399999618530302</v>
      </c>
      <c r="AM65" s="52">
        <v>42</v>
      </c>
      <c r="AN65" s="52">
        <v>43.600000381469698</v>
      </c>
      <c r="AO65" s="52">
        <v>43.600000381469698</v>
      </c>
      <c r="AP65" s="52">
        <v>36.672023773193402</v>
      </c>
      <c r="AQ65" s="52">
        <v>42.065980911254897</v>
      </c>
      <c r="AR65" s="52">
        <v>43.672327041625998</v>
      </c>
      <c r="AS65" s="52">
        <v>36.623762130737298</v>
      </c>
      <c r="AT65" s="52">
        <v>43.428268432617202</v>
      </c>
      <c r="AU65" s="52">
        <v>57.3476886749268</v>
      </c>
      <c r="AV65" s="52">
        <v>52.057235717773402</v>
      </c>
      <c r="AW65" s="52">
        <v>49.894477844238303</v>
      </c>
      <c r="AX65" s="52">
        <v>59.182233810424798</v>
      </c>
      <c r="AY65" s="52">
        <v>53.267198562622099</v>
      </c>
      <c r="AZ65" s="52">
        <v>63.934818267822301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56.799999237060497</v>
      </c>
      <c r="U66" s="71">
        <f t="shared" si="45"/>
        <v>54</v>
      </c>
      <c r="V66" s="71">
        <f t="shared" si="45"/>
        <v>65.799999237060504</v>
      </c>
      <c r="W66" s="71">
        <f t="shared" si="45"/>
        <v>55.599998474121101</v>
      </c>
      <c r="X66" s="71">
        <f t="shared" si="45"/>
        <v>57.4535522460938</v>
      </c>
      <c r="Y66" s="71">
        <f t="shared" si="45"/>
        <v>61.056922912597699</v>
      </c>
      <c r="Z66" s="71">
        <f t="shared" si="45"/>
        <v>63.9119262695313</v>
      </c>
      <c r="AA66" s="71">
        <f t="shared" si="45"/>
        <v>75.088546752929702</v>
      </c>
      <c r="AB66" s="71">
        <f t="shared" si="45"/>
        <v>70.027820587158203</v>
      </c>
      <c r="AC66" s="71">
        <f t="shared" si="45"/>
        <v>70.6315727233887</v>
      </c>
      <c r="AD66" s="71">
        <f t="shared" si="45"/>
        <v>75.644771575927706</v>
      </c>
      <c r="AE66" s="71">
        <f t="shared" si="45"/>
        <v>80.416141510009794</v>
      </c>
      <c r="AF66" s="71">
        <f t="shared" si="45"/>
        <v>79.847618103027301</v>
      </c>
      <c r="AG66" s="71">
        <f t="shared" si="45"/>
        <v>84.474693298339801</v>
      </c>
      <c r="AH66" s="71">
        <f t="shared" si="45"/>
        <v>90.390438079833999</v>
      </c>
      <c r="AI66" s="87">
        <f t="shared" si="46"/>
        <v>33.590438842773501</v>
      </c>
      <c r="AJ66" s="68"/>
      <c r="AK66" s="51" t="s">
        <v>114</v>
      </c>
      <c r="AL66" s="52">
        <v>29.199999809265101</v>
      </c>
      <c r="AM66" s="52">
        <v>37.399999618530302</v>
      </c>
      <c r="AN66" s="52">
        <v>40.200000762939503</v>
      </c>
      <c r="AO66" s="52">
        <v>46.200000762939503</v>
      </c>
      <c r="AP66" s="52">
        <v>43.8479328155518</v>
      </c>
      <c r="AQ66" s="52">
        <v>37.487899780273402</v>
      </c>
      <c r="AR66" s="52">
        <v>42.514118194580099</v>
      </c>
      <c r="AS66" s="52">
        <v>44.131130218505902</v>
      </c>
      <c r="AT66" s="52">
        <v>37.685125350952099</v>
      </c>
      <c r="AU66" s="52">
        <v>43.7941570281982</v>
      </c>
      <c r="AV66" s="52">
        <v>57.433160781860401</v>
      </c>
      <c r="AW66" s="52">
        <v>52.530908584594698</v>
      </c>
      <c r="AX66" s="52">
        <v>50.406200408935497</v>
      </c>
      <c r="AY66" s="52">
        <v>59.311582565307603</v>
      </c>
      <c r="AZ66" s="52">
        <v>53.736658096313498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555.79999351501476</v>
      </c>
      <c r="U67" s="69">
        <f t="shared" ref="U67:AI67" si="48">SUM(U57:U66)</f>
        <v>565.40000152587902</v>
      </c>
      <c r="V67" s="69">
        <f t="shared" si="48"/>
        <v>589.79999542236328</v>
      </c>
      <c r="W67" s="69">
        <f t="shared" si="48"/>
        <v>602.59999847412109</v>
      </c>
      <c r="X67" s="69">
        <f t="shared" si="48"/>
        <v>630.33654594421387</v>
      </c>
      <c r="Y67" s="69">
        <f t="shared" si="48"/>
        <v>661.33359527587891</v>
      </c>
      <c r="Z67" s="69">
        <f t="shared" si="48"/>
        <v>689.71703910827637</v>
      </c>
      <c r="AA67" s="69">
        <f t="shared" si="48"/>
        <v>719.59540367126465</v>
      </c>
      <c r="AB67" s="69">
        <f t="shared" si="48"/>
        <v>743.24327850341808</v>
      </c>
      <c r="AC67" s="69">
        <f t="shared" si="48"/>
        <v>772.37486267089855</v>
      </c>
      <c r="AD67" s="69">
        <f t="shared" si="48"/>
        <v>802.94902038574219</v>
      </c>
      <c r="AE67" s="69">
        <f t="shared" si="48"/>
        <v>830.09159088134766</v>
      </c>
      <c r="AF67" s="69">
        <f t="shared" si="48"/>
        <v>854.5676383972168</v>
      </c>
      <c r="AG67" s="69">
        <f t="shared" si="48"/>
        <v>881.13449859619129</v>
      </c>
      <c r="AH67" s="69">
        <f t="shared" si="48"/>
        <v>904.67959976196312</v>
      </c>
      <c r="AI67" s="69">
        <f t="shared" si="48"/>
        <v>348.87960624694836</v>
      </c>
      <c r="AJ67" s="76"/>
      <c r="AK67" s="51" t="s">
        <v>115</v>
      </c>
      <c r="AL67" s="52">
        <v>43.799999237060497</v>
      </c>
      <c r="AM67" s="52">
        <v>31</v>
      </c>
      <c r="AN67" s="52">
        <v>35.399999618530302</v>
      </c>
      <c r="AO67" s="52">
        <v>40.200000762939503</v>
      </c>
      <c r="AP67" s="52">
        <v>46.002458572387702</v>
      </c>
      <c r="AQ67" s="52">
        <v>43.9402179718018</v>
      </c>
      <c r="AR67" s="52">
        <v>38.209213256835902</v>
      </c>
      <c r="AS67" s="52">
        <v>42.903083801269503</v>
      </c>
      <c r="AT67" s="52">
        <v>44.440679550170898</v>
      </c>
      <c r="AU67" s="52">
        <v>38.533157348632798</v>
      </c>
      <c r="AV67" s="52">
        <v>43.995973587036097</v>
      </c>
      <c r="AW67" s="52">
        <v>57.380266189575202</v>
      </c>
      <c r="AX67" s="52">
        <v>52.831068038940401</v>
      </c>
      <c r="AY67" s="52">
        <v>50.7375812530518</v>
      </c>
      <c r="AZ67" s="52">
        <v>59.284044265747099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39.600000381469698</v>
      </c>
      <c r="U68" s="88">
        <f t="shared" ref="U68:AH77" si="49">AM44</f>
        <v>56.799999237060497</v>
      </c>
      <c r="V68" s="88">
        <f t="shared" si="49"/>
        <v>54.800001144409201</v>
      </c>
      <c r="W68" s="88">
        <f t="shared" si="49"/>
        <v>68</v>
      </c>
      <c r="X68" s="88">
        <f t="shared" si="49"/>
        <v>56.816869735717802</v>
      </c>
      <c r="Y68" s="88">
        <f t="shared" si="49"/>
        <v>58.937906265258803</v>
      </c>
      <c r="Z68" s="88">
        <f t="shared" si="49"/>
        <v>62.503744125366197</v>
      </c>
      <c r="AA68" s="88">
        <f t="shared" si="49"/>
        <v>65.046499252319293</v>
      </c>
      <c r="AB68" s="88">
        <f t="shared" si="49"/>
        <v>75.944637298583999</v>
      </c>
      <c r="AC68" s="88">
        <f t="shared" si="49"/>
        <v>71.070037841796903</v>
      </c>
      <c r="AD68" s="88">
        <f t="shared" si="49"/>
        <v>72.066455841064496</v>
      </c>
      <c r="AE68" s="88">
        <f t="shared" si="49"/>
        <v>76.784729003906307</v>
      </c>
      <c r="AF68" s="88">
        <f t="shared" si="49"/>
        <v>81.4150390625</v>
      </c>
      <c r="AG68" s="88">
        <f t="shared" si="49"/>
        <v>80.925399780273395</v>
      </c>
      <c r="AH68" s="89">
        <f t="shared" si="49"/>
        <v>85.413135528564496</v>
      </c>
      <c r="AI68" s="90">
        <f t="shared" ref="AI68:AI77" si="50">AH68-T68</f>
        <v>45.813135147094798</v>
      </c>
      <c r="AJ68" s="68"/>
      <c r="AK68" s="51" t="s">
        <v>116</v>
      </c>
      <c r="AL68" s="52">
        <v>33.199999809265101</v>
      </c>
      <c r="AM68" s="52">
        <v>44</v>
      </c>
      <c r="AN68" s="52">
        <v>30.199999809265101</v>
      </c>
      <c r="AO68" s="52">
        <v>31.400000572204601</v>
      </c>
      <c r="AP68" s="52">
        <v>40.146226882934599</v>
      </c>
      <c r="AQ68" s="52">
        <v>45.817785263061502</v>
      </c>
      <c r="AR68" s="52">
        <v>44.083208084106403</v>
      </c>
      <c r="AS68" s="52">
        <v>38.936658859252901</v>
      </c>
      <c r="AT68" s="52">
        <v>43.2566432952881</v>
      </c>
      <c r="AU68" s="52">
        <v>44.742202758789098</v>
      </c>
      <c r="AV68" s="52">
        <v>39.266706466674798</v>
      </c>
      <c r="AW68" s="52">
        <v>44.172014236450202</v>
      </c>
      <c r="AX68" s="52">
        <v>57.323673248291001</v>
      </c>
      <c r="AY68" s="52">
        <v>53.0918064117432</v>
      </c>
      <c r="AZ68" s="52">
        <v>51.025131225585902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53.399999618530302</v>
      </c>
      <c r="U69" s="69">
        <f t="shared" si="49"/>
        <v>39.199998855590799</v>
      </c>
      <c r="V69" s="69">
        <f t="shared" si="49"/>
        <v>54.399999618530302</v>
      </c>
      <c r="W69" s="69">
        <f t="shared" si="49"/>
        <v>54</v>
      </c>
      <c r="X69" s="69">
        <f t="shared" si="49"/>
        <v>67.241180419921903</v>
      </c>
      <c r="Y69" s="69">
        <f t="shared" si="49"/>
        <v>57.475645065307603</v>
      </c>
      <c r="Z69" s="69">
        <f t="shared" si="49"/>
        <v>60.094610214233398</v>
      </c>
      <c r="AA69" s="69">
        <f t="shared" si="49"/>
        <v>63.628721237182603</v>
      </c>
      <c r="AB69" s="69">
        <f t="shared" si="49"/>
        <v>65.6278781890869</v>
      </c>
      <c r="AC69" s="69">
        <f t="shared" si="49"/>
        <v>76.224822998046903</v>
      </c>
      <c r="AD69" s="69">
        <f t="shared" si="49"/>
        <v>71.538738250732393</v>
      </c>
      <c r="AE69" s="69">
        <f t="shared" si="49"/>
        <v>72.850036621093807</v>
      </c>
      <c r="AF69" s="69">
        <f t="shared" si="49"/>
        <v>77.280265808105497</v>
      </c>
      <c r="AG69" s="69">
        <f t="shared" si="49"/>
        <v>81.7566108703613</v>
      </c>
      <c r="AH69" s="91">
        <f t="shared" si="49"/>
        <v>81.324050903320298</v>
      </c>
      <c r="AI69" s="92">
        <f t="shared" si="50"/>
        <v>27.924051284789996</v>
      </c>
      <c r="AJ69" s="68"/>
      <c r="AK69" s="51" t="s">
        <v>117</v>
      </c>
      <c r="AL69" s="52">
        <v>40.600000381469698</v>
      </c>
      <c r="AM69" s="52">
        <v>35.000000953674302</v>
      </c>
      <c r="AN69" s="52">
        <v>43.200000762939503</v>
      </c>
      <c r="AO69" s="52">
        <v>32</v>
      </c>
      <c r="AP69" s="52">
        <v>32.0077867507935</v>
      </c>
      <c r="AQ69" s="52">
        <v>40.131696701049798</v>
      </c>
      <c r="AR69" s="52">
        <v>45.757972717285199</v>
      </c>
      <c r="AS69" s="52">
        <v>44.2994194030762</v>
      </c>
      <c r="AT69" s="52">
        <v>39.616775512695298</v>
      </c>
      <c r="AU69" s="52">
        <v>43.6280326843262</v>
      </c>
      <c r="AV69" s="52">
        <v>45.080244064331097</v>
      </c>
      <c r="AW69" s="52">
        <v>39.919342041015597</v>
      </c>
      <c r="AX69" s="52">
        <v>44.372962951660199</v>
      </c>
      <c r="AY69" s="52">
        <v>57.3212890625</v>
      </c>
      <c r="AZ69" s="52">
        <v>53.367517471313498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51.399999618530302</v>
      </c>
      <c r="U70" s="66">
        <f t="shared" si="49"/>
        <v>51.399999618530302</v>
      </c>
      <c r="V70" s="66">
        <f t="shared" si="49"/>
        <v>40.199998855590799</v>
      </c>
      <c r="W70" s="66">
        <f t="shared" si="49"/>
        <v>57.199998855590799</v>
      </c>
      <c r="X70" s="66">
        <f t="shared" si="49"/>
        <v>54.555187225341797</v>
      </c>
      <c r="Y70" s="66">
        <f t="shared" si="49"/>
        <v>66.370481491088896</v>
      </c>
      <c r="Z70" s="66">
        <f t="shared" si="49"/>
        <v>58.075517654418903</v>
      </c>
      <c r="AA70" s="66">
        <f t="shared" si="49"/>
        <v>61.1199054718018</v>
      </c>
      <c r="AB70" s="66">
        <f t="shared" si="49"/>
        <v>64.387945175170898</v>
      </c>
      <c r="AC70" s="66">
        <f t="shared" si="49"/>
        <v>65.930603027343807</v>
      </c>
      <c r="AD70" s="66">
        <f t="shared" si="49"/>
        <v>76.193763732910199</v>
      </c>
      <c r="AE70" s="66">
        <f t="shared" si="49"/>
        <v>71.703819274902301</v>
      </c>
      <c r="AF70" s="66">
        <f t="shared" si="49"/>
        <v>73.258949279785199</v>
      </c>
      <c r="AG70" s="66">
        <f t="shared" si="49"/>
        <v>77.432792663574205</v>
      </c>
      <c r="AH70" s="93">
        <f t="shared" si="49"/>
        <v>81.743446350097699</v>
      </c>
      <c r="AI70" s="94">
        <f t="shared" si="50"/>
        <v>30.343446731567397</v>
      </c>
      <c r="AJ70" s="68"/>
      <c r="AK70" s="51" t="s">
        <v>118</v>
      </c>
      <c r="AL70" s="52">
        <v>56.600000381469698</v>
      </c>
      <c r="AM70" s="52">
        <v>37.600000381469698</v>
      </c>
      <c r="AN70" s="52">
        <v>37</v>
      </c>
      <c r="AO70" s="52">
        <v>39.200000762939503</v>
      </c>
      <c r="AP70" s="52">
        <v>32.4184408187866</v>
      </c>
      <c r="AQ70" s="52">
        <v>32.655107498168903</v>
      </c>
      <c r="AR70" s="52">
        <v>40.3373832702637</v>
      </c>
      <c r="AS70" s="52">
        <v>45.924964904785199</v>
      </c>
      <c r="AT70" s="52">
        <v>44.629730224609403</v>
      </c>
      <c r="AU70" s="52">
        <v>40.3788452148438</v>
      </c>
      <c r="AV70" s="52">
        <v>44.134519577026403</v>
      </c>
      <c r="AW70" s="52">
        <v>45.571172714233398</v>
      </c>
      <c r="AX70" s="52">
        <v>40.634151458740199</v>
      </c>
      <c r="AY70" s="52">
        <v>44.7189235687256</v>
      </c>
      <c r="AZ70" s="52">
        <v>57.5147609710693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51.600000381469698</v>
      </c>
      <c r="U71" s="69">
        <f t="shared" si="49"/>
        <v>55.199998855590799</v>
      </c>
      <c r="V71" s="69">
        <f t="shared" si="49"/>
        <v>53.399999618530302</v>
      </c>
      <c r="W71" s="69">
        <f t="shared" si="49"/>
        <v>45.399999618530302</v>
      </c>
      <c r="X71" s="69">
        <f t="shared" si="49"/>
        <v>57.707071304321303</v>
      </c>
      <c r="Y71" s="69">
        <f t="shared" si="49"/>
        <v>55.280269622802699</v>
      </c>
      <c r="Z71" s="69">
        <f t="shared" si="49"/>
        <v>66.151233673095703</v>
      </c>
      <c r="AA71" s="69">
        <f t="shared" si="49"/>
        <v>59.142917633056598</v>
      </c>
      <c r="AB71" s="69">
        <f t="shared" si="49"/>
        <v>62.296970367431598</v>
      </c>
      <c r="AC71" s="69">
        <f t="shared" si="49"/>
        <v>65.334648132324205</v>
      </c>
      <c r="AD71" s="69">
        <f t="shared" si="49"/>
        <v>66.514228820800795</v>
      </c>
      <c r="AE71" s="69">
        <f t="shared" si="49"/>
        <v>76.464454650878906</v>
      </c>
      <c r="AF71" s="69">
        <f t="shared" si="49"/>
        <v>72.167964935302706</v>
      </c>
      <c r="AG71" s="69">
        <f t="shared" si="49"/>
        <v>73.912582397460895</v>
      </c>
      <c r="AH71" s="91">
        <f t="shared" si="49"/>
        <v>77.856468200683594</v>
      </c>
      <c r="AI71" s="92">
        <f t="shared" si="50"/>
        <v>26.256467819213896</v>
      </c>
      <c r="AJ71" s="68"/>
      <c r="AK71" s="51" t="s">
        <v>119</v>
      </c>
      <c r="AL71" s="52">
        <v>53.599998474121101</v>
      </c>
      <c r="AM71" s="52">
        <v>60.600000381469698</v>
      </c>
      <c r="AN71" s="52">
        <v>36.600000381469698</v>
      </c>
      <c r="AO71" s="52">
        <v>33.199998855590799</v>
      </c>
      <c r="AP71" s="52">
        <v>39.4274129867554</v>
      </c>
      <c r="AQ71" s="52">
        <v>32.801071166992202</v>
      </c>
      <c r="AR71" s="52">
        <v>33.314781188964801</v>
      </c>
      <c r="AS71" s="52">
        <v>40.608333587646499</v>
      </c>
      <c r="AT71" s="52">
        <v>46.100568771362298</v>
      </c>
      <c r="AU71" s="52">
        <v>44.961614608764599</v>
      </c>
      <c r="AV71" s="52">
        <v>41.097713470458999</v>
      </c>
      <c r="AW71" s="52">
        <v>44.623222351074197</v>
      </c>
      <c r="AX71" s="52">
        <v>46.035068511962898</v>
      </c>
      <c r="AY71" s="52">
        <v>41.313667297363303</v>
      </c>
      <c r="AZ71" s="52">
        <v>45.067054748535199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53.799999237060497</v>
      </c>
      <c r="U72" s="66">
        <f t="shared" si="49"/>
        <v>52.600000381469698</v>
      </c>
      <c r="V72" s="66">
        <f t="shared" si="49"/>
        <v>59.199998855590799</v>
      </c>
      <c r="W72" s="66">
        <f t="shared" si="49"/>
        <v>56.399999618530302</v>
      </c>
      <c r="X72" s="66">
        <f t="shared" si="49"/>
        <v>47.686029434204102</v>
      </c>
      <c r="Y72" s="66">
        <f t="shared" si="49"/>
        <v>58.776439666747997</v>
      </c>
      <c r="Z72" s="66">
        <f t="shared" si="49"/>
        <v>56.775814056396499</v>
      </c>
      <c r="AA72" s="66">
        <f t="shared" si="49"/>
        <v>66.883237838745103</v>
      </c>
      <c r="AB72" s="66">
        <f t="shared" si="49"/>
        <v>60.778682708740199</v>
      </c>
      <c r="AC72" s="66">
        <f t="shared" si="49"/>
        <v>63.990247726440401</v>
      </c>
      <c r="AD72" s="66">
        <f t="shared" si="49"/>
        <v>66.878139495849595</v>
      </c>
      <c r="AE72" s="66">
        <f t="shared" si="49"/>
        <v>67.791412353515597</v>
      </c>
      <c r="AF72" s="66">
        <f t="shared" si="49"/>
        <v>77.441658020019503</v>
      </c>
      <c r="AG72" s="66">
        <f t="shared" si="49"/>
        <v>73.3437690734863</v>
      </c>
      <c r="AH72" s="93">
        <f t="shared" si="49"/>
        <v>75.236019134521499</v>
      </c>
      <c r="AI72" s="94">
        <f t="shared" si="50"/>
        <v>21.436019897461001</v>
      </c>
      <c r="AJ72" s="68"/>
      <c r="AK72" s="51" t="s">
        <v>120</v>
      </c>
      <c r="AL72" s="52">
        <v>59.399999618530302</v>
      </c>
      <c r="AM72" s="52">
        <v>50.599998474121101</v>
      </c>
      <c r="AN72" s="52">
        <v>60.600000381469698</v>
      </c>
      <c r="AO72" s="52">
        <v>36.600000381469698</v>
      </c>
      <c r="AP72" s="52">
        <v>33.281124114990199</v>
      </c>
      <c r="AQ72" s="52">
        <v>39.5362739562988</v>
      </c>
      <c r="AR72" s="52">
        <v>33.147712707519503</v>
      </c>
      <c r="AS72" s="52">
        <v>33.9219779968262</v>
      </c>
      <c r="AT72" s="52">
        <v>40.776872634887702</v>
      </c>
      <c r="AU72" s="52">
        <v>46.190670013427699</v>
      </c>
      <c r="AV72" s="52">
        <v>45.199323654174798</v>
      </c>
      <c r="AW72" s="52">
        <v>41.680679321289098</v>
      </c>
      <c r="AX72" s="52">
        <v>44.982635498046903</v>
      </c>
      <c r="AY72" s="52">
        <v>46.353092193603501</v>
      </c>
      <c r="AZ72" s="52">
        <v>41.878837585449197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54.600000381469698</v>
      </c>
      <c r="U73" s="69">
        <f t="shared" si="49"/>
        <v>52.799999237060497</v>
      </c>
      <c r="V73" s="69">
        <f t="shared" si="49"/>
        <v>54.800001144409201</v>
      </c>
      <c r="W73" s="69">
        <f t="shared" si="49"/>
        <v>58.399999618530302</v>
      </c>
      <c r="X73" s="69">
        <f t="shared" si="49"/>
        <v>57.8613185882568</v>
      </c>
      <c r="Y73" s="69">
        <f t="shared" si="49"/>
        <v>49.887264251708999</v>
      </c>
      <c r="Z73" s="69">
        <f t="shared" si="49"/>
        <v>60.169834136962898</v>
      </c>
      <c r="AA73" s="69">
        <f t="shared" si="49"/>
        <v>58.575305938720703</v>
      </c>
      <c r="AB73" s="69">
        <f t="shared" si="49"/>
        <v>67.823360443115206</v>
      </c>
      <c r="AC73" s="69">
        <f t="shared" si="49"/>
        <v>62.502012252807603</v>
      </c>
      <c r="AD73" s="69">
        <f t="shared" si="49"/>
        <v>65.746818542480497</v>
      </c>
      <c r="AE73" s="69">
        <f t="shared" si="49"/>
        <v>68.514217376708999</v>
      </c>
      <c r="AF73" s="69">
        <f t="shared" si="49"/>
        <v>69.225425720214801</v>
      </c>
      <c r="AG73" s="69">
        <f t="shared" si="49"/>
        <v>78.584480285644503</v>
      </c>
      <c r="AH73" s="91">
        <f t="shared" si="49"/>
        <v>74.675994873046903</v>
      </c>
      <c r="AI73" s="92">
        <f t="shared" si="50"/>
        <v>20.075994491577205</v>
      </c>
      <c r="AJ73" s="68"/>
      <c r="AK73" s="51" t="s">
        <v>121</v>
      </c>
      <c r="AL73" s="52">
        <v>48.799999237060497</v>
      </c>
      <c r="AM73" s="52">
        <v>57.599998474121101</v>
      </c>
      <c r="AN73" s="52">
        <v>48.399999618530302</v>
      </c>
      <c r="AO73" s="52">
        <v>59.600002288818402</v>
      </c>
      <c r="AP73" s="52">
        <v>36.583021163940401</v>
      </c>
      <c r="AQ73" s="52">
        <v>33.201211929321303</v>
      </c>
      <c r="AR73" s="52">
        <v>39.528226852416999</v>
      </c>
      <c r="AS73" s="52">
        <v>33.374729156494098</v>
      </c>
      <c r="AT73" s="52">
        <v>34.341148376464801</v>
      </c>
      <c r="AU73" s="52">
        <v>40.763772964477504</v>
      </c>
      <c r="AV73" s="52">
        <v>46.103487014770501</v>
      </c>
      <c r="AW73" s="52">
        <v>45.257513046264599</v>
      </c>
      <c r="AX73" s="52">
        <v>42.0573215484619</v>
      </c>
      <c r="AY73" s="52">
        <v>45.139209747314503</v>
      </c>
      <c r="AZ73" s="52">
        <v>46.459793090820298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43</v>
      </c>
      <c r="U74" s="66">
        <f t="shared" si="49"/>
        <v>56.600000381469698</v>
      </c>
      <c r="V74" s="66">
        <f t="shared" si="49"/>
        <v>51.600000381469698</v>
      </c>
      <c r="W74" s="66">
        <f t="shared" si="49"/>
        <v>53.800001144409201</v>
      </c>
      <c r="X74" s="66">
        <f t="shared" si="49"/>
        <v>59.631368637084996</v>
      </c>
      <c r="Y74" s="66">
        <f t="shared" si="49"/>
        <v>59.049724578857401</v>
      </c>
      <c r="Z74" s="66">
        <f t="shared" si="49"/>
        <v>52.043613433837898</v>
      </c>
      <c r="AA74" s="66">
        <f t="shared" si="49"/>
        <v>61.633264541625998</v>
      </c>
      <c r="AB74" s="66">
        <f t="shared" si="49"/>
        <v>60.143516540527301</v>
      </c>
      <c r="AC74" s="66">
        <f t="shared" si="49"/>
        <v>68.633476257324205</v>
      </c>
      <c r="AD74" s="66">
        <f t="shared" si="49"/>
        <v>64.005088806152301</v>
      </c>
      <c r="AE74" s="66">
        <f t="shared" si="49"/>
        <v>67.257884979248004</v>
      </c>
      <c r="AF74" s="66">
        <f t="shared" si="49"/>
        <v>69.944248199462905</v>
      </c>
      <c r="AG74" s="66">
        <f t="shared" si="49"/>
        <v>70.507198333740206</v>
      </c>
      <c r="AH74" s="93">
        <f t="shared" si="49"/>
        <v>79.549106597900405</v>
      </c>
      <c r="AI74" s="94">
        <f t="shared" si="50"/>
        <v>36.549106597900405</v>
      </c>
      <c r="AJ74" s="68"/>
      <c r="AK74" s="51" t="s">
        <v>122</v>
      </c>
      <c r="AL74" s="52">
        <v>39.600000381469698</v>
      </c>
      <c r="AM74" s="52">
        <v>46.799999237060497</v>
      </c>
      <c r="AN74" s="52">
        <v>58.399999618530302</v>
      </c>
      <c r="AO74" s="52">
        <v>47.399999618530302</v>
      </c>
      <c r="AP74" s="52">
        <v>58.3276271820068</v>
      </c>
      <c r="AQ74" s="52">
        <v>36.316087722778299</v>
      </c>
      <c r="AR74" s="52">
        <v>32.947389602661097</v>
      </c>
      <c r="AS74" s="52">
        <v>39.294385910034201</v>
      </c>
      <c r="AT74" s="52">
        <v>33.343918800353997</v>
      </c>
      <c r="AU74" s="52">
        <v>34.456583023071303</v>
      </c>
      <c r="AV74" s="52">
        <v>40.475622177124002</v>
      </c>
      <c r="AW74" s="52">
        <v>45.736751556396499</v>
      </c>
      <c r="AX74" s="52">
        <v>45.016780853271499</v>
      </c>
      <c r="AY74" s="52">
        <v>42.100912094116197</v>
      </c>
      <c r="AZ74" s="52">
        <v>44.9771823883057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62.000001907348597</v>
      </c>
      <c r="U75" s="69">
        <f t="shared" si="49"/>
        <v>48</v>
      </c>
      <c r="V75" s="69">
        <f t="shared" si="49"/>
        <v>56.999998092651403</v>
      </c>
      <c r="W75" s="69">
        <f t="shared" si="49"/>
        <v>46.600000381469698</v>
      </c>
      <c r="X75" s="69">
        <f t="shared" si="49"/>
        <v>54.410360336303697</v>
      </c>
      <c r="Y75" s="69">
        <f t="shared" si="49"/>
        <v>60.361846923828097</v>
      </c>
      <c r="Z75" s="69">
        <f t="shared" si="49"/>
        <v>59.932775497436502</v>
      </c>
      <c r="AA75" s="69">
        <f t="shared" si="49"/>
        <v>53.827432632446303</v>
      </c>
      <c r="AB75" s="69">
        <f t="shared" si="49"/>
        <v>62.5799045562744</v>
      </c>
      <c r="AC75" s="69">
        <f t="shared" si="49"/>
        <v>61.162000656127901</v>
      </c>
      <c r="AD75" s="69">
        <f t="shared" si="49"/>
        <v>68.977935791015597</v>
      </c>
      <c r="AE75" s="69">
        <f t="shared" si="49"/>
        <v>64.9455051422119</v>
      </c>
      <c r="AF75" s="69">
        <f t="shared" si="49"/>
        <v>68.199893951416001</v>
      </c>
      <c r="AG75" s="69">
        <f t="shared" si="49"/>
        <v>70.791934967041001</v>
      </c>
      <c r="AH75" s="91">
        <f t="shared" si="49"/>
        <v>71.232532501220703</v>
      </c>
      <c r="AI75" s="92">
        <f t="shared" si="50"/>
        <v>9.2325305938721058</v>
      </c>
      <c r="AJ75" s="68"/>
      <c r="AK75" s="51" t="s">
        <v>123</v>
      </c>
      <c r="AL75" s="52">
        <v>44.399999618530302</v>
      </c>
      <c r="AM75" s="52">
        <v>38.600000381469698</v>
      </c>
      <c r="AN75" s="52">
        <v>44.800001144409201</v>
      </c>
      <c r="AO75" s="52">
        <v>55.600000381469698</v>
      </c>
      <c r="AP75" s="52">
        <v>46.437864303588903</v>
      </c>
      <c r="AQ75" s="52">
        <v>56.919559478759801</v>
      </c>
      <c r="AR75" s="52">
        <v>35.919336318969698</v>
      </c>
      <c r="AS75" s="52">
        <v>32.575910568237298</v>
      </c>
      <c r="AT75" s="52">
        <v>38.892442703247099</v>
      </c>
      <c r="AU75" s="52">
        <v>33.102035522460902</v>
      </c>
      <c r="AV75" s="52">
        <v>34.365205764770501</v>
      </c>
      <c r="AW75" s="52">
        <v>40.001693725585902</v>
      </c>
      <c r="AX75" s="52">
        <v>45.158615112304702</v>
      </c>
      <c r="AY75" s="52">
        <v>44.554237365722699</v>
      </c>
      <c r="AZ75" s="52">
        <v>41.9118137359619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46</v>
      </c>
      <c r="U76" s="66">
        <f t="shared" si="49"/>
        <v>67.000001907348604</v>
      </c>
      <c r="V76" s="66">
        <f t="shared" si="49"/>
        <v>45.199998855590799</v>
      </c>
      <c r="W76" s="66">
        <f t="shared" si="49"/>
        <v>57.199998855590799</v>
      </c>
      <c r="X76" s="66">
        <f t="shared" si="49"/>
        <v>47.956731796264599</v>
      </c>
      <c r="Y76" s="66">
        <f t="shared" si="49"/>
        <v>54.817037582397496</v>
      </c>
      <c r="Z76" s="66">
        <f t="shared" si="49"/>
        <v>61.069597244262702</v>
      </c>
      <c r="AA76" s="66">
        <f t="shared" si="49"/>
        <v>60.771650314331097</v>
      </c>
      <c r="AB76" s="66">
        <f t="shared" si="49"/>
        <v>55.2639350891113</v>
      </c>
      <c r="AC76" s="66">
        <f t="shared" si="49"/>
        <v>63.272970199584996</v>
      </c>
      <c r="AD76" s="66">
        <f t="shared" si="49"/>
        <v>61.908731460571303</v>
      </c>
      <c r="AE76" s="66">
        <f t="shared" si="49"/>
        <v>69.134231567382798</v>
      </c>
      <c r="AF76" s="66">
        <f t="shared" si="49"/>
        <v>65.613002777099595</v>
      </c>
      <c r="AG76" s="66">
        <f t="shared" si="49"/>
        <v>68.874465942382798</v>
      </c>
      <c r="AH76" s="93">
        <f t="shared" si="49"/>
        <v>71.358318328857393</v>
      </c>
      <c r="AI76" s="94">
        <f t="shared" si="50"/>
        <v>25.358318328857393</v>
      </c>
      <c r="AJ76" s="68"/>
      <c r="AK76" s="51" t="s">
        <v>124</v>
      </c>
      <c r="AL76" s="52">
        <v>41.800001144409201</v>
      </c>
      <c r="AM76" s="52">
        <v>44.200000762939503</v>
      </c>
      <c r="AN76" s="52">
        <v>35.799999237060497</v>
      </c>
      <c r="AO76" s="52">
        <v>43.800001144409201</v>
      </c>
      <c r="AP76" s="52">
        <v>54.407308578491197</v>
      </c>
      <c r="AQ76" s="52">
        <v>45.555192947387702</v>
      </c>
      <c r="AR76" s="52">
        <v>55.597188949584996</v>
      </c>
      <c r="AS76" s="52">
        <v>35.570985794067397</v>
      </c>
      <c r="AT76" s="52">
        <v>32.257326126098597</v>
      </c>
      <c r="AU76" s="52">
        <v>38.524412155151403</v>
      </c>
      <c r="AV76" s="52">
        <v>32.865482330322301</v>
      </c>
      <c r="AW76" s="52">
        <v>34.270898818969698</v>
      </c>
      <c r="AX76" s="52">
        <v>39.566253662109403</v>
      </c>
      <c r="AY76" s="52">
        <v>44.604820251464801</v>
      </c>
      <c r="AZ76" s="52">
        <v>44.098726272583001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57.199998855590799</v>
      </c>
      <c r="U77" s="71">
        <f t="shared" si="49"/>
        <v>47.599998474121101</v>
      </c>
      <c r="V77" s="71">
        <f t="shared" si="49"/>
        <v>65.000001907348604</v>
      </c>
      <c r="W77" s="71">
        <f t="shared" si="49"/>
        <v>43</v>
      </c>
      <c r="X77" s="71">
        <f t="shared" si="49"/>
        <v>57.427810668945298</v>
      </c>
      <c r="Y77" s="71">
        <f t="shared" si="49"/>
        <v>49.121917724609403</v>
      </c>
      <c r="Z77" s="71">
        <f t="shared" si="49"/>
        <v>55.371623992919901</v>
      </c>
      <c r="AA77" s="71">
        <f t="shared" si="49"/>
        <v>61.8786716461182</v>
      </c>
      <c r="AB77" s="71">
        <f t="shared" si="49"/>
        <v>61.513332366943402</v>
      </c>
      <c r="AC77" s="71">
        <f t="shared" si="49"/>
        <v>56.472259521484403</v>
      </c>
      <c r="AD77" s="71">
        <f t="shared" si="49"/>
        <v>63.831514358520501</v>
      </c>
      <c r="AE77" s="71">
        <f t="shared" si="49"/>
        <v>62.5424900054932</v>
      </c>
      <c r="AF77" s="71">
        <f t="shared" si="49"/>
        <v>69.261817932128906</v>
      </c>
      <c r="AG77" s="71">
        <f t="shared" si="49"/>
        <v>66.164760589599595</v>
      </c>
      <c r="AH77" s="72">
        <f t="shared" si="49"/>
        <v>69.427371978759794</v>
      </c>
      <c r="AI77" s="95">
        <f t="shared" si="50"/>
        <v>12.227373123168995</v>
      </c>
      <c r="AJ77" s="68"/>
      <c r="AK77" s="51" t="s">
        <v>125</v>
      </c>
      <c r="AL77" s="52">
        <v>39.199998855590799</v>
      </c>
      <c r="AM77" s="52">
        <v>42.600000381469698</v>
      </c>
      <c r="AN77" s="52">
        <v>45.200000762939503</v>
      </c>
      <c r="AO77" s="52">
        <v>33</v>
      </c>
      <c r="AP77" s="52">
        <v>43.054193496704102</v>
      </c>
      <c r="AQ77" s="52">
        <v>53.3060398101807</v>
      </c>
      <c r="AR77" s="52">
        <v>44.8019924163818</v>
      </c>
      <c r="AS77" s="52">
        <v>54.409820556640597</v>
      </c>
      <c r="AT77" s="52">
        <v>35.299012184143102</v>
      </c>
      <c r="AU77" s="52">
        <v>32.022142410278299</v>
      </c>
      <c r="AV77" s="52">
        <v>38.2297554016113</v>
      </c>
      <c r="AW77" s="52">
        <v>32.6964302062988</v>
      </c>
      <c r="AX77" s="52">
        <v>34.230382919311502</v>
      </c>
      <c r="AY77" s="52">
        <v>39.220184326171903</v>
      </c>
      <c r="AZ77" s="52">
        <v>44.136180877685497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512.6000003814695</v>
      </c>
      <c r="U78" s="69">
        <f t="shared" ref="U78:AI78" si="52">SUM(U68:U77)</f>
        <v>527.19999694824196</v>
      </c>
      <c r="V78" s="69">
        <f t="shared" si="52"/>
        <v>535.59999847412109</v>
      </c>
      <c r="W78" s="69">
        <f t="shared" si="52"/>
        <v>539.99999809265137</v>
      </c>
      <c r="X78" s="69">
        <f t="shared" si="52"/>
        <v>561.2939281463623</v>
      </c>
      <c r="Y78" s="69">
        <f t="shared" si="52"/>
        <v>570.07853317260731</v>
      </c>
      <c r="Z78" s="69">
        <f t="shared" si="52"/>
        <v>592.18836402893066</v>
      </c>
      <c r="AA78" s="69">
        <f t="shared" si="52"/>
        <v>612.50760650634766</v>
      </c>
      <c r="AB78" s="69">
        <f t="shared" si="52"/>
        <v>636.36016273498512</v>
      </c>
      <c r="AC78" s="69">
        <f t="shared" si="52"/>
        <v>654.59307861328136</v>
      </c>
      <c r="AD78" s="69">
        <f t="shared" si="52"/>
        <v>677.66141510009766</v>
      </c>
      <c r="AE78" s="69">
        <f t="shared" si="52"/>
        <v>697.98878097534168</v>
      </c>
      <c r="AF78" s="69">
        <f t="shared" si="52"/>
        <v>723.80826568603516</v>
      </c>
      <c r="AG78" s="69">
        <f t="shared" si="52"/>
        <v>742.29399490356434</v>
      </c>
      <c r="AH78" s="69">
        <f t="shared" si="52"/>
        <v>767.81644439697277</v>
      </c>
      <c r="AI78" s="69">
        <f t="shared" si="52"/>
        <v>255.21644401550316</v>
      </c>
      <c r="AJ78" s="76"/>
      <c r="AK78" s="51" t="s">
        <v>126</v>
      </c>
      <c r="AL78" s="52">
        <v>38.399999618530302</v>
      </c>
      <c r="AM78" s="52">
        <v>40</v>
      </c>
      <c r="AN78" s="52">
        <v>42.399999618530302</v>
      </c>
      <c r="AO78" s="52">
        <v>44.200000762939503</v>
      </c>
      <c r="AP78" s="52">
        <v>32.782413482666001</v>
      </c>
      <c r="AQ78" s="52">
        <v>42.409126281738303</v>
      </c>
      <c r="AR78" s="52">
        <v>52.363349914550803</v>
      </c>
      <c r="AS78" s="52">
        <v>44.188146591186502</v>
      </c>
      <c r="AT78" s="52">
        <v>53.384597778320298</v>
      </c>
      <c r="AU78" s="52">
        <v>35.1111516952515</v>
      </c>
      <c r="AV78" s="52">
        <v>31.8765325546265</v>
      </c>
      <c r="AW78" s="52">
        <v>38.007085800170898</v>
      </c>
      <c r="AX78" s="52">
        <v>32.613406181335399</v>
      </c>
      <c r="AY78" s="52">
        <v>34.233209609985401</v>
      </c>
      <c r="AZ78" s="52">
        <v>38.971748352050803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47</v>
      </c>
      <c r="U79" s="88">
        <f t="shared" ref="U79:AH88" si="53">AM54</f>
        <v>58.199998855590799</v>
      </c>
      <c r="V79" s="88">
        <f t="shared" si="53"/>
        <v>46.799999237060497</v>
      </c>
      <c r="W79" s="88">
        <f t="shared" si="53"/>
        <v>66.000001907348604</v>
      </c>
      <c r="X79" s="88">
        <f t="shared" si="53"/>
        <v>44.317173004150398</v>
      </c>
      <c r="Y79" s="88">
        <f t="shared" si="53"/>
        <v>57.5174751281738</v>
      </c>
      <c r="Z79" s="88">
        <f t="shared" si="53"/>
        <v>50.213680267333999</v>
      </c>
      <c r="AA79" s="88">
        <f t="shared" si="53"/>
        <v>55.9466648101807</v>
      </c>
      <c r="AB79" s="88">
        <f t="shared" si="53"/>
        <v>62.484827041625998</v>
      </c>
      <c r="AC79" s="88">
        <f t="shared" si="53"/>
        <v>62.066679000854499</v>
      </c>
      <c r="AD79" s="88">
        <f t="shared" si="53"/>
        <v>57.4266033172607</v>
      </c>
      <c r="AE79" s="88">
        <f t="shared" si="53"/>
        <v>64.205593109130902</v>
      </c>
      <c r="AF79" s="88">
        <f t="shared" si="53"/>
        <v>62.988132476806598</v>
      </c>
      <c r="AG79" s="88">
        <f t="shared" si="53"/>
        <v>69.252620697021499</v>
      </c>
      <c r="AH79" s="89">
        <f t="shared" si="53"/>
        <v>66.520883560180707</v>
      </c>
      <c r="AI79" s="90">
        <f t="shared" ref="AI79:AI88" si="54">AH79-T79</f>
        <v>19.520883560180707</v>
      </c>
      <c r="AJ79" s="68"/>
      <c r="AK79" s="51" t="s">
        <v>127</v>
      </c>
      <c r="AL79" s="52">
        <v>22.200000762939499</v>
      </c>
      <c r="AM79" s="52">
        <v>35.600000381469698</v>
      </c>
      <c r="AN79" s="52">
        <v>40</v>
      </c>
      <c r="AO79" s="52">
        <v>39.399999618530302</v>
      </c>
      <c r="AP79" s="52">
        <v>43.244318008422901</v>
      </c>
      <c r="AQ79" s="52">
        <v>32.406387329101598</v>
      </c>
      <c r="AR79" s="52">
        <v>41.642147064208999</v>
      </c>
      <c r="AS79" s="52">
        <v>51.303318023681598</v>
      </c>
      <c r="AT79" s="52">
        <v>43.426403045654297</v>
      </c>
      <c r="AU79" s="52">
        <v>52.218267440795898</v>
      </c>
      <c r="AV79" s="52">
        <v>34.756855964660602</v>
      </c>
      <c r="AW79" s="52">
        <v>31.559914588928201</v>
      </c>
      <c r="AX79" s="52">
        <v>37.603275299072301</v>
      </c>
      <c r="AY79" s="52">
        <v>32.354814529418903</v>
      </c>
      <c r="AZ79" s="52">
        <v>34.041326522827099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47.600000381469698</v>
      </c>
      <c r="U80" s="69">
        <f t="shared" si="53"/>
        <v>51</v>
      </c>
      <c r="V80" s="69">
        <f t="shared" si="53"/>
        <v>58.399999618530302</v>
      </c>
      <c r="W80" s="69">
        <f t="shared" si="53"/>
        <v>48.799999237060497</v>
      </c>
      <c r="X80" s="69">
        <f t="shared" si="53"/>
        <v>65.495569229126005</v>
      </c>
      <c r="Y80" s="69">
        <f t="shared" si="53"/>
        <v>45.501083374023402</v>
      </c>
      <c r="Z80" s="69">
        <f t="shared" si="53"/>
        <v>57.827297210693402</v>
      </c>
      <c r="AA80" s="69">
        <f t="shared" si="53"/>
        <v>51.379474639892599</v>
      </c>
      <c r="AB80" s="69">
        <f t="shared" si="53"/>
        <v>56.569219589233398</v>
      </c>
      <c r="AC80" s="69">
        <f t="shared" si="53"/>
        <v>63.107658386230497</v>
      </c>
      <c r="AD80" s="69">
        <f t="shared" si="53"/>
        <v>62.645725250244098</v>
      </c>
      <c r="AE80" s="69">
        <f t="shared" si="53"/>
        <v>58.333368301391602</v>
      </c>
      <c r="AF80" s="69">
        <f t="shared" si="53"/>
        <v>64.637321472167997</v>
      </c>
      <c r="AG80" s="69">
        <f t="shared" si="53"/>
        <v>63.485378265380902</v>
      </c>
      <c r="AH80" s="91">
        <f t="shared" si="53"/>
        <v>69.372028350830107</v>
      </c>
      <c r="AI80" s="92">
        <f t="shared" si="54"/>
        <v>21.772027969360408</v>
      </c>
      <c r="AJ80" s="68"/>
      <c r="AK80" s="51" t="s">
        <v>128</v>
      </c>
      <c r="AL80" s="52">
        <v>25.800001144409201</v>
      </c>
      <c r="AM80" s="52">
        <v>23</v>
      </c>
      <c r="AN80" s="52">
        <v>32.600000381469698</v>
      </c>
      <c r="AO80" s="52">
        <v>40</v>
      </c>
      <c r="AP80" s="52">
        <v>38.295293807983398</v>
      </c>
      <c r="AQ80" s="52">
        <v>42.153770446777301</v>
      </c>
      <c r="AR80" s="52">
        <v>31.931526184081999</v>
      </c>
      <c r="AS80" s="52">
        <v>40.768684387207003</v>
      </c>
      <c r="AT80" s="52">
        <v>50.129837036132798</v>
      </c>
      <c r="AU80" s="52">
        <v>42.525913238525398</v>
      </c>
      <c r="AV80" s="52">
        <v>50.925132751464801</v>
      </c>
      <c r="AW80" s="52">
        <v>34.260541915893597</v>
      </c>
      <c r="AX80" s="52">
        <v>31.083977699279799</v>
      </c>
      <c r="AY80" s="52">
        <v>37.0534152984619</v>
      </c>
      <c r="AZ80" s="52">
        <v>31.947795867919901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53.600000381469698</v>
      </c>
      <c r="U81" s="66">
        <f t="shared" si="53"/>
        <v>49.600000381469698</v>
      </c>
      <c r="V81" s="66">
        <f t="shared" si="53"/>
        <v>47</v>
      </c>
      <c r="W81" s="66">
        <f t="shared" si="53"/>
        <v>60.399999618530302</v>
      </c>
      <c r="X81" s="66">
        <f t="shared" si="53"/>
        <v>49.131761550903299</v>
      </c>
      <c r="Y81" s="66">
        <f t="shared" si="53"/>
        <v>65.002183914184599</v>
      </c>
      <c r="Z81" s="66">
        <f t="shared" si="53"/>
        <v>46.589784622192397</v>
      </c>
      <c r="AA81" s="66">
        <f t="shared" si="53"/>
        <v>58.1819744110107</v>
      </c>
      <c r="AB81" s="66">
        <f t="shared" si="53"/>
        <v>52.311590194702099</v>
      </c>
      <c r="AC81" s="66">
        <f t="shared" si="53"/>
        <v>57.047286987304702</v>
      </c>
      <c r="AD81" s="66">
        <f t="shared" si="53"/>
        <v>63.565990447997997</v>
      </c>
      <c r="AE81" s="66">
        <f t="shared" si="53"/>
        <v>63.0561428070068</v>
      </c>
      <c r="AF81" s="66">
        <f t="shared" si="53"/>
        <v>59.061094284057603</v>
      </c>
      <c r="AG81" s="66">
        <f t="shared" si="53"/>
        <v>64.955171585082994</v>
      </c>
      <c r="AH81" s="93">
        <f t="shared" si="53"/>
        <v>63.843603134155302</v>
      </c>
      <c r="AI81" s="94">
        <f t="shared" si="54"/>
        <v>10.243602752685604</v>
      </c>
      <c r="AJ81" s="68"/>
      <c r="AK81" s="51" t="s">
        <v>129</v>
      </c>
      <c r="AL81" s="52">
        <v>27.800000190734899</v>
      </c>
      <c r="AM81" s="52">
        <v>24.800001144409201</v>
      </c>
      <c r="AN81" s="52">
        <v>23</v>
      </c>
      <c r="AO81" s="52">
        <v>31.600000381469702</v>
      </c>
      <c r="AP81" s="52">
        <v>38.736198425292997</v>
      </c>
      <c r="AQ81" s="52">
        <v>37.149427413940401</v>
      </c>
      <c r="AR81" s="52">
        <v>40.989358901977504</v>
      </c>
      <c r="AS81" s="52">
        <v>31.3987007141113</v>
      </c>
      <c r="AT81" s="52">
        <v>39.827224731445298</v>
      </c>
      <c r="AU81" s="52">
        <v>48.8866863250732</v>
      </c>
      <c r="AV81" s="52">
        <v>41.5432834625244</v>
      </c>
      <c r="AW81" s="52">
        <v>49.583536148071303</v>
      </c>
      <c r="AX81" s="52">
        <v>33.688089370727504</v>
      </c>
      <c r="AY81" s="52">
        <v>30.549411773681602</v>
      </c>
      <c r="AZ81" s="52">
        <v>36.426662445068402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36.400000572204597</v>
      </c>
      <c r="U82" s="69">
        <f t="shared" si="53"/>
        <v>54.600000381469698</v>
      </c>
      <c r="V82" s="69">
        <f t="shared" si="53"/>
        <v>49.799999237060497</v>
      </c>
      <c r="W82" s="69">
        <f t="shared" si="53"/>
        <v>46.200000762939503</v>
      </c>
      <c r="X82" s="69">
        <f t="shared" si="53"/>
        <v>59.9178657531738</v>
      </c>
      <c r="Y82" s="69">
        <f t="shared" si="53"/>
        <v>49.406953811645501</v>
      </c>
      <c r="Z82" s="69">
        <f t="shared" si="53"/>
        <v>64.628812789917006</v>
      </c>
      <c r="AA82" s="69">
        <f t="shared" si="53"/>
        <v>47.637651443481403</v>
      </c>
      <c r="AB82" s="69">
        <f t="shared" si="53"/>
        <v>58.456586837768597</v>
      </c>
      <c r="AC82" s="69">
        <f t="shared" si="53"/>
        <v>53.106300354003899</v>
      </c>
      <c r="AD82" s="69">
        <f t="shared" si="53"/>
        <v>57.465354919433601</v>
      </c>
      <c r="AE82" s="69">
        <f t="shared" si="53"/>
        <v>63.963977813720703</v>
      </c>
      <c r="AF82" s="69">
        <f t="shared" si="53"/>
        <v>63.390382766723597</v>
      </c>
      <c r="AG82" s="69">
        <f t="shared" si="53"/>
        <v>59.643407821655302</v>
      </c>
      <c r="AH82" s="91">
        <f t="shared" si="53"/>
        <v>65.187160491943402</v>
      </c>
      <c r="AI82" s="92">
        <f t="shared" si="54"/>
        <v>28.787159919738805</v>
      </c>
      <c r="AJ82" s="68"/>
      <c r="AK82" s="51" t="s">
        <v>130</v>
      </c>
      <c r="AL82" s="52">
        <v>29</v>
      </c>
      <c r="AM82" s="52">
        <v>26.800000190734899</v>
      </c>
      <c r="AN82" s="52">
        <v>21.799999713897702</v>
      </c>
      <c r="AO82" s="52">
        <v>23</v>
      </c>
      <c r="AP82" s="52">
        <v>30.307253837585399</v>
      </c>
      <c r="AQ82" s="52">
        <v>37.448574066162102</v>
      </c>
      <c r="AR82" s="52">
        <v>36.0403280258179</v>
      </c>
      <c r="AS82" s="52">
        <v>39.764442443847699</v>
      </c>
      <c r="AT82" s="52">
        <v>30.8211507797241</v>
      </c>
      <c r="AU82" s="52">
        <v>38.849124908447301</v>
      </c>
      <c r="AV82" s="52">
        <v>47.596551895141602</v>
      </c>
      <c r="AW82" s="52">
        <v>40.502498626708999</v>
      </c>
      <c r="AX82" s="52">
        <v>48.218187332153299</v>
      </c>
      <c r="AY82" s="52">
        <v>33.088220596313498</v>
      </c>
      <c r="AZ82" s="52">
        <v>30.010479927062999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33.399999618530302</v>
      </c>
      <c r="U83" s="66">
        <f t="shared" si="53"/>
        <v>37.199999809265101</v>
      </c>
      <c r="V83" s="66">
        <f t="shared" si="53"/>
        <v>55.600000381469698</v>
      </c>
      <c r="W83" s="66">
        <f t="shared" si="53"/>
        <v>48.799999237060497</v>
      </c>
      <c r="X83" s="66">
        <f t="shared" si="53"/>
        <v>46.117439270019503</v>
      </c>
      <c r="Y83" s="66">
        <f t="shared" si="53"/>
        <v>59.035202026367202</v>
      </c>
      <c r="Z83" s="66">
        <f t="shared" si="53"/>
        <v>49.409080505371101</v>
      </c>
      <c r="AA83" s="66">
        <f t="shared" si="53"/>
        <v>63.952203750610401</v>
      </c>
      <c r="AB83" s="66">
        <f t="shared" si="53"/>
        <v>48.267581939697301</v>
      </c>
      <c r="AC83" s="66">
        <f t="shared" si="53"/>
        <v>58.290208816528299</v>
      </c>
      <c r="AD83" s="66">
        <f t="shared" si="53"/>
        <v>53.465309143066399</v>
      </c>
      <c r="AE83" s="66">
        <f t="shared" si="53"/>
        <v>57.425582885742202</v>
      </c>
      <c r="AF83" s="66">
        <f t="shared" si="53"/>
        <v>63.885519027709996</v>
      </c>
      <c r="AG83" s="66">
        <f t="shared" si="53"/>
        <v>63.250509262084996</v>
      </c>
      <c r="AH83" s="93">
        <f t="shared" si="53"/>
        <v>59.728904724121101</v>
      </c>
      <c r="AI83" s="94">
        <f t="shared" si="54"/>
        <v>26.328905105590799</v>
      </c>
      <c r="AJ83" s="68"/>
      <c r="AK83" s="51" t="s">
        <v>131</v>
      </c>
      <c r="AL83" s="52">
        <v>12.7999997138977</v>
      </c>
      <c r="AM83" s="52">
        <v>26</v>
      </c>
      <c r="AN83" s="52">
        <v>21.799999237060501</v>
      </c>
      <c r="AO83" s="52">
        <v>18.999999523162799</v>
      </c>
      <c r="AP83" s="52">
        <v>22.255815505981399</v>
      </c>
      <c r="AQ83" s="52">
        <v>28.923460006713899</v>
      </c>
      <c r="AR83" s="52">
        <v>36.001609802246101</v>
      </c>
      <c r="AS83" s="52">
        <v>34.7830038070679</v>
      </c>
      <c r="AT83" s="52">
        <v>38.3355712890625</v>
      </c>
      <c r="AU83" s="52">
        <v>30.0460014343262</v>
      </c>
      <c r="AV83" s="52">
        <v>37.650112152099602</v>
      </c>
      <c r="AW83" s="52">
        <v>46.049196243286097</v>
      </c>
      <c r="AX83" s="52">
        <v>39.230447769165004</v>
      </c>
      <c r="AY83" s="52">
        <v>46.6292915344238</v>
      </c>
      <c r="AZ83" s="52">
        <v>32.2836751937866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39.999999046325698</v>
      </c>
      <c r="U84" s="69">
        <f t="shared" si="53"/>
        <v>30.399999618530298</v>
      </c>
      <c r="V84" s="69">
        <f t="shared" si="53"/>
        <v>40</v>
      </c>
      <c r="W84" s="69">
        <f t="shared" si="53"/>
        <v>57.399999618530302</v>
      </c>
      <c r="X84" s="69">
        <f t="shared" si="53"/>
        <v>48.580104827880902</v>
      </c>
      <c r="Y84" s="69">
        <f t="shared" si="53"/>
        <v>45.890388488769503</v>
      </c>
      <c r="Z84" s="69">
        <f t="shared" si="53"/>
        <v>58.110683441162102</v>
      </c>
      <c r="AA84" s="69">
        <f t="shared" si="53"/>
        <v>49.400543212890597</v>
      </c>
      <c r="AB84" s="69">
        <f t="shared" si="53"/>
        <v>63.1091403961182</v>
      </c>
      <c r="AC84" s="69">
        <f t="shared" si="53"/>
        <v>48.743675231933601</v>
      </c>
      <c r="AD84" s="69">
        <f t="shared" si="53"/>
        <v>57.948766708374002</v>
      </c>
      <c r="AE84" s="69">
        <f t="shared" si="53"/>
        <v>53.664442062377901</v>
      </c>
      <c r="AF84" s="69">
        <f t="shared" si="53"/>
        <v>57.217046737670898</v>
      </c>
      <c r="AG84" s="69">
        <f t="shared" si="53"/>
        <v>63.622856140136697</v>
      </c>
      <c r="AH84" s="91">
        <f t="shared" si="53"/>
        <v>62.946273803710902</v>
      </c>
      <c r="AI84" s="92">
        <f t="shared" si="54"/>
        <v>22.946274757385204</v>
      </c>
      <c r="AJ84" s="68"/>
      <c r="AK84" s="51" t="s">
        <v>132</v>
      </c>
      <c r="AL84" s="52">
        <v>21.600000381469702</v>
      </c>
      <c r="AM84" s="52">
        <v>12</v>
      </c>
      <c r="AN84" s="52">
        <v>24</v>
      </c>
      <c r="AO84" s="52">
        <v>21.799999237060501</v>
      </c>
      <c r="AP84" s="52">
        <v>18.331492424011198</v>
      </c>
      <c r="AQ84" s="52">
        <v>21.395435333251999</v>
      </c>
      <c r="AR84" s="52">
        <v>27.469819068908699</v>
      </c>
      <c r="AS84" s="52">
        <v>34.427597045898402</v>
      </c>
      <c r="AT84" s="52">
        <v>33.378047943115199</v>
      </c>
      <c r="AU84" s="52">
        <v>36.732295989990199</v>
      </c>
      <c r="AV84" s="52">
        <v>29.0984144210815</v>
      </c>
      <c r="AW84" s="52">
        <v>36.263355255127003</v>
      </c>
      <c r="AX84" s="52">
        <v>44.282938003540004</v>
      </c>
      <c r="AY84" s="52">
        <v>37.769042015075698</v>
      </c>
      <c r="AZ84" s="52">
        <v>44.839797973632798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42</v>
      </c>
      <c r="U85" s="66">
        <f t="shared" si="53"/>
        <v>38.999999046325698</v>
      </c>
      <c r="V85" s="66">
        <f t="shared" si="53"/>
        <v>31.399999618530298</v>
      </c>
      <c r="W85" s="66">
        <f t="shared" si="53"/>
        <v>41</v>
      </c>
      <c r="X85" s="66">
        <f t="shared" si="53"/>
        <v>56.515832901000998</v>
      </c>
      <c r="Y85" s="66">
        <f t="shared" si="53"/>
        <v>48.452037811279297</v>
      </c>
      <c r="Z85" s="66">
        <f t="shared" si="53"/>
        <v>45.904039382934599</v>
      </c>
      <c r="AA85" s="66">
        <f t="shared" si="53"/>
        <v>57.498517990112298</v>
      </c>
      <c r="AB85" s="66">
        <f t="shared" si="53"/>
        <v>49.492099761962898</v>
      </c>
      <c r="AC85" s="66">
        <f t="shared" si="53"/>
        <v>62.4310817718506</v>
      </c>
      <c r="AD85" s="66">
        <f t="shared" si="53"/>
        <v>49.299806594848597</v>
      </c>
      <c r="AE85" s="66">
        <f t="shared" si="53"/>
        <v>57.742338180541999</v>
      </c>
      <c r="AF85" s="66">
        <f t="shared" si="53"/>
        <v>53.953248977661097</v>
      </c>
      <c r="AG85" s="66">
        <f t="shared" si="53"/>
        <v>57.1078071594238</v>
      </c>
      <c r="AH85" s="93">
        <f t="shared" si="53"/>
        <v>63.440607070922901</v>
      </c>
      <c r="AI85" s="94">
        <f t="shared" si="54"/>
        <v>21.440607070922901</v>
      </c>
      <c r="AJ85" s="68"/>
      <c r="AK85" s="51" t="s">
        <v>133</v>
      </c>
      <c r="AL85" s="52">
        <v>16.600000381469702</v>
      </c>
      <c r="AM85" s="52">
        <v>19.600000381469702</v>
      </c>
      <c r="AN85" s="52">
        <v>12</v>
      </c>
      <c r="AO85" s="52">
        <v>21</v>
      </c>
      <c r="AP85" s="52">
        <v>20.713150024414102</v>
      </c>
      <c r="AQ85" s="52">
        <v>17.532089233398398</v>
      </c>
      <c r="AR85" s="52">
        <v>20.385067939758301</v>
      </c>
      <c r="AS85" s="52">
        <v>25.8718662261963</v>
      </c>
      <c r="AT85" s="52">
        <v>32.667129516601598</v>
      </c>
      <c r="AU85" s="52">
        <v>31.750864982604998</v>
      </c>
      <c r="AV85" s="52">
        <v>34.983495712280302</v>
      </c>
      <c r="AW85" s="52">
        <v>27.97487449646</v>
      </c>
      <c r="AX85" s="52">
        <v>34.683404922485401</v>
      </c>
      <c r="AY85" s="52">
        <v>42.309827804565401</v>
      </c>
      <c r="AZ85" s="52">
        <v>36.128808021545403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30.800000190734899</v>
      </c>
      <c r="U86" s="69">
        <f t="shared" si="53"/>
        <v>41</v>
      </c>
      <c r="V86" s="69">
        <f t="shared" si="53"/>
        <v>40.999999046325698</v>
      </c>
      <c r="W86" s="69">
        <f t="shared" si="53"/>
        <v>31.199998855590799</v>
      </c>
      <c r="X86" s="69">
        <f t="shared" si="53"/>
        <v>40.941352844238303</v>
      </c>
      <c r="Y86" s="69">
        <f t="shared" si="53"/>
        <v>56.022851943969698</v>
      </c>
      <c r="Z86" s="69">
        <f t="shared" si="53"/>
        <v>48.746017456054702</v>
      </c>
      <c r="AA86" s="69">
        <f t="shared" si="53"/>
        <v>46.3561401367188</v>
      </c>
      <c r="AB86" s="69">
        <f t="shared" si="53"/>
        <v>57.315311431884801</v>
      </c>
      <c r="AC86" s="69">
        <f t="shared" si="53"/>
        <v>49.907655715942397</v>
      </c>
      <c r="AD86" s="69">
        <f t="shared" si="53"/>
        <v>62.186119079589801</v>
      </c>
      <c r="AE86" s="69">
        <f t="shared" si="53"/>
        <v>50.1183185577393</v>
      </c>
      <c r="AF86" s="69">
        <f t="shared" si="53"/>
        <v>57.911848068237298</v>
      </c>
      <c r="AG86" s="69">
        <f t="shared" si="53"/>
        <v>54.549507141113303</v>
      </c>
      <c r="AH86" s="91">
        <f t="shared" si="53"/>
        <v>57.366584777832003</v>
      </c>
      <c r="AI86" s="92">
        <f t="shared" si="54"/>
        <v>26.566584587097104</v>
      </c>
      <c r="AJ86" s="68"/>
      <c r="AK86" s="51" t="s">
        <v>134</v>
      </c>
      <c r="AL86" s="52">
        <v>10.2000000476837</v>
      </c>
      <c r="AM86" s="52">
        <v>16.399999618530298</v>
      </c>
      <c r="AN86" s="52">
        <v>18.600000381469702</v>
      </c>
      <c r="AO86" s="52">
        <v>10.199999809265099</v>
      </c>
      <c r="AP86" s="52">
        <v>19.669606208801302</v>
      </c>
      <c r="AQ86" s="52">
        <v>19.509298801422101</v>
      </c>
      <c r="AR86" s="52">
        <v>16.658298969268799</v>
      </c>
      <c r="AS86" s="52">
        <v>19.289657592773398</v>
      </c>
      <c r="AT86" s="52">
        <v>24.169898986816399</v>
      </c>
      <c r="AU86" s="52">
        <v>30.805202484130898</v>
      </c>
      <c r="AV86" s="52">
        <v>29.990240097045898</v>
      </c>
      <c r="AW86" s="52">
        <v>33.137583732605002</v>
      </c>
      <c r="AX86" s="52">
        <v>26.734650611877399</v>
      </c>
      <c r="AY86" s="52">
        <v>32.997595787048297</v>
      </c>
      <c r="AZ86" s="52">
        <v>40.216312408447301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38.600000381469698</v>
      </c>
      <c r="U87" s="66">
        <f t="shared" si="53"/>
        <v>32.600000381469698</v>
      </c>
      <c r="V87" s="66">
        <f t="shared" si="53"/>
        <v>40</v>
      </c>
      <c r="W87" s="66">
        <f t="shared" si="53"/>
        <v>41.800000190734899</v>
      </c>
      <c r="X87" s="66">
        <f t="shared" si="53"/>
        <v>32.467056274414098</v>
      </c>
      <c r="Y87" s="66">
        <f t="shared" si="53"/>
        <v>41.2542400360107</v>
      </c>
      <c r="Z87" s="66">
        <f t="shared" si="53"/>
        <v>56.0438556671143</v>
      </c>
      <c r="AA87" s="66">
        <f t="shared" si="53"/>
        <v>49.442823410034201</v>
      </c>
      <c r="AB87" s="66">
        <f t="shared" si="53"/>
        <v>47.110986709594698</v>
      </c>
      <c r="AC87" s="66">
        <f t="shared" si="53"/>
        <v>57.559484481811502</v>
      </c>
      <c r="AD87" s="66">
        <f t="shared" si="53"/>
        <v>50.6166896820068</v>
      </c>
      <c r="AE87" s="66">
        <f t="shared" si="53"/>
        <v>62.380664825439503</v>
      </c>
      <c r="AF87" s="66">
        <f t="shared" si="53"/>
        <v>51.187799453735401</v>
      </c>
      <c r="AG87" s="66">
        <f t="shared" si="53"/>
        <v>58.453956604003899</v>
      </c>
      <c r="AH87" s="93">
        <f t="shared" si="53"/>
        <v>55.441698074340799</v>
      </c>
      <c r="AI87" s="94">
        <f t="shared" si="54"/>
        <v>16.841697692871101</v>
      </c>
      <c r="AJ87" s="68"/>
      <c r="AK87" s="51" t="s">
        <v>135</v>
      </c>
      <c r="AL87" s="52">
        <v>10.800000190734901</v>
      </c>
      <c r="AM87" s="52">
        <v>11.999999523162799</v>
      </c>
      <c r="AN87" s="52">
        <v>13.3999996185303</v>
      </c>
      <c r="AO87" s="52">
        <v>16.4000000953674</v>
      </c>
      <c r="AP87" s="52">
        <v>9.7489843368530291</v>
      </c>
      <c r="AQ87" s="52">
        <v>18.277844429016099</v>
      </c>
      <c r="AR87" s="52">
        <v>18.2363796234131</v>
      </c>
      <c r="AS87" s="52">
        <v>15.6993970870972</v>
      </c>
      <c r="AT87" s="52">
        <v>18.119381904602101</v>
      </c>
      <c r="AU87" s="52">
        <v>22.4112005233765</v>
      </c>
      <c r="AV87" s="52">
        <v>28.870573997497601</v>
      </c>
      <c r="AW87" s="52">
        <v>28.1529188156128</v>
      </c>
      <c r="AX87" s="52">
        <v>31.195558547973601</v>
      </c>
      <c r="AY87" s="52">
        <v>25.3981628417969</v>
      </c>
      <c r="AZ87" s="52">
        <v>31.221277236938501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46.600000381469698</v>
      </c>
      <c r="U88" s="71">
        <f t="shared" si="53"/>
        <v>39.600000381469698</v>
      </c>
      <c r="V88" s="71">
        <f t="shared" si="53"/>
        <v>33.800001144409201</v>
      </c>
      <c r="W88" s="71">
        <f t="shared" si="53"/>
        <v>40.799999237060497</v>
      </c>
      <c r="X88" s="71">
        <f t="shared" si="53"/>
        <v>42.470257759094203</v>
      </c>
      <c r="Y88" s="71">
        <f t="shared" si="53"/>
        <v>33.858204841613798</v>
      </c>
      <c r="Z88" s="71">
        <f t="shared" si="53"/>
        <v>41.9750080108643</v>
      </c>
      <c r="AA88" s="71">
        <f t="shared" si="53"/>
        <v>56.523330688476598</v>
      </c>
      <c r="AB88" s="71">
        <f t="shared" si="53"/>
        <v>50.396862030029297</v>
      </c>
      <c r="AC88" s="71">
        <f t="shared" si="53"/>
        <v>48.126348495483398</v>
      </c>
      <c r="AD88" s="71">
        <f t="shared" si="53"/>
        <v>58.157249450683601</v>
      </c>
      <c r="AE88" s="71">
        <f t="shared" si="53"/>
        <v>51.5937824249268</v>
      </c>
      <c r="AF88" s="71">
        <f t="shared" si="53"/>
        <v>62.957933425903299</v>
      </c>
      <c r="AG88" s="71">
        <f t="shared" si="53"/>
        <v>52.486164093017599</v>
      </c>
      <c r="AH88" s="72">
        <f t="shared" si="53"/>
        <v>59.324884414672901</v>
      </c>
      <c r="AI88" s="95">
        <f t="shared" si="54"/>
        <v>12.724884033203203</v>
      </c>
      <c r="AJ88" s="68"/>
      <c r="AK88" s="51" t="s">
        <v>136</v>
      </c>
      <c r="AL88" s="52">
        <v>12.4000000953674</v>
      </c>
      <c r="AM88" s="52">
        <v>8.8000001907348597</v>
      </c>
      <c r="AN88" s="52">
        <v>9.4000000953674299</v>
      </c>
      <c r="AO88" s="52">
        <v>11.4000000953674</v>
      </c>
      <c r="AP88" s="52">
        <v>15.118623256683399</v>
      </c>
      <c r="AQ88" s="52">
        <v>9.21777439117432</v>
      </c>
      <c r="AR88" s="52">
        <v>16.8911776542664</v>
      </c>
      <c r="AS88" s="52">
        <v>16.946464538574201</v>
      </c>
      <c r="AT88" s="52">
        <v>14.696916103363</v>
      </c>
      <c r="AU88" s="52">
        <v>16.912457466125499</v>
      </c>
      <c r="AV88" s="52">
        <v>20.669794082641602</v>
      </c>
      <c r="AW88" s="52">
        <v>26.919519424438501</v>
      </c>
      <c r="AX88" s="52">
        <v>26.284009933471701</v>
      </c>
      <c r="AY88" s="52">
        <v>29.204788208007798</v>
      </c>
      <c r="AZ88" s="52">
        <v>23.9841356277466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416.00000095367432</v>
      </c>
      <c r="U89" s="69">
        <f t="shared" ref="U89:AI89" si="56">SUM(U79:U88)</f>
        <v>433.19999885559071</v>
      </c>
      <c r="V89" s="69">
        <f t="shared" si="56"/>
        <v>443.79999828338612</v>
      </c>
      <c r="W89" s="69">
        <f t="shared" si="56"/>
        <v>482.39999866485596</v>
      </c>
      <c r="X89" s="69">
        <f t="shared" si="56"/>
        <v>485.95441341400146</v>
      </c>
      <c r="Y89" s="69">
        <f t="shared" si="56"/>
        <v>501.9406213760376</v>
      </c>
      <c r="Z89" s="69">
        <f t="shared" si="56"/>
        <v>519.44825935363792</v>
      </c>
      <c r="AA89" s="69">
        <f t="shared" si="56"/>
        <v>536.31932449340832</v>
      </c>
      <c r="AB89" s="69">
        <f t="shared" si="56"/>
        <v>545.5142059326173</v>
      </c>
      <c r="AC89" s="69">
        <f t="shared" si="56"/>
        <v>560.38637924194336</v>
      </c>
      <c r="AD89" s="69">
        <f t="shared" si="56"/>
        <v>572.77761459350552</v>
      </c>
      <c r="AE89" s="69">
        <f t="shared" si="56"/>
        <v>582.48421096801769</v>
      </c>
      <c r="AF89" s="69">
        <f t="shared" si="56"/>
        <v>597.19032669067383</v>
      </c>
      <c r="AG89" s="69">
        <f t="shared" si="56"/>
        <v>606.80737876892101</v>
      </c>
      <c r="AH89" s="69">
        <f t="shared" si="56"/>
        <v>623.17262840271007</v>
      </c>
      <c r="AI89" s="69">
        <f t="shared" si="56"/>
        <v>207.17262744903584</v>
      </c>
      <c r="AJ89" s="76"/>
      <c r="AK89" s="51" t="s">
        <v>137</v>
      </c>
      <c r="AL89" s="52">
        <v>8.1999998092651403</v>
      </c>
      <c r="AM89" s="52">
        <v>11.4000000953674</v>
      </c>
      <c r="AN89" s="52">
        <v>7.7999999523162797</v>
      </c>
      <c r="AO89" s="52">
        <v>9.4000000953674299</v>
      </c>
      <c r="AP89" s="52">
        <v>10.4985466003418</v>
      </c>
      <c r="AQ89" s="52">
        <v>13.7640900611877</v>
      </c>
      <c r="AR89" s="52">
        <v>8.57806444168091</v>
      </c>
      <c r="AS89" s="52">
        <v>15.4007697105408</v>
      </c>
      <c r="AT89" s="52">
        <v>15.535520553588899</v>
      </c>
      <c r="AU89" s="52">
        <v>13.581771373748801</v>
      </c>
      <c r="AV89" s="52">
        <v>15.5775508880615</v>
      </c>
      <c r="AW89" s="52">
        <v>18.826710224151601</v>
      </c>
      <c r="AX89" s="52">
        <v>24.795521736145002</v>
      </c>
      <c r="AY89" s="52">
        <v>24.2589206695557</v>
      </c>
      <c r="AZ89" s="52">
        <v>27.031155586242701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42</v>
      </c>
      <c r="U90" s="88">
        <f t="shared" ref="U90:AH99" si="57">AM64</f>
        <v>44.600000381469698</v>
      </c>
      <c r="V90" s="88">
        <f t="shared" si="57"/>
        <v>44.600000381469698</v>
      </c>
      <c r="W90" s="88">
        <f t="shared" si="57"/>
        <v>35.600000381469698</v>
      </c>
      <c r="X90" s="88">
        <f t="shared" si="57"/>
        <v>41.485393524169901</v>
      </c>
      <c r="Y90" s="88">
        <f t="shared" si="57"/>
        <v>43.078096389770501</v>
      </c>
      <c r="Z90" s="88">
        <f t="shared" si="57"/>
        <v>35.263297080993702</v>
      </c>
      <c r="AA90" s="88">
        <f t="shared" si="57"/>
        <v>42.764188766479499</v>
      </c>
      <c r="AB90" s="88">
        <f t="shared" si="57"/>
        <v>56.981986999511697</v>
      </c>
      <c r="AC90" s="88">
        <f t="shared" si="57"/>
        <v>51.289669036865199</v>
      </c>
      <c r="AD90" s="88">
        <f t="shared" si="57"/>
        <v>49.078311920166001</v>
      </c>
      <c r="AE90" s="88">
        <f t="shared" si="57"/>
        <v>58.729751586914098</v>
      </c>
      <c r="AF90" s="88">
        <f t="shared" si="57"/>
        <v>52.4979763031006</v>
      </c>
      <c r="AG90" s="88">
        <f t="shared" si="57"/>
        <v>63.505138397216797</v>
      </c>
      <c r="AH90" s="89">
        <f t="shared" si="57"/>
        <v>53.693435668945298</v>
      </c>
      <c r="AI90" s="90">
        <f t="shared" ref="AI90:AI99" si="58">AH90-T90</f>
        <v>11.693435668945298</v>
      </c>
      <c r="AJ90" s="68"/>
      <c r="AK90" s="51" t="s">
        <v>138</v>
      </c>
      <c r="AL90" s="52">
        <v>4.3999999761581403</v>
      </c>
      <c r="AM90" s="52">
        <v>7.1999998092651403</v>
      </c>
      <c r="AN90" s="52">
        <v>10.4000000953674</v>
      </c>
      <c r="AO90" s="52">
        <v>7.5999999046325701</v>
      </c>
      <c r="AP90" s="52">
        <v>8.4475946426391602</v>
      </c>
      <c r="AQ90" s="52">
        <v>9.5918211936950701</v>
      </c>
      <c r="AR90" s="52">
        <v>12.456972122192401</v>
      </c>
      <c r="AS90" s="52">
        <v>7.9137282371520996</v>
      </c>
      <c r="AT90" s="52">
        <v>13.9558305740356</v>
      </c>
      <c r="AU90" s="52">
        <v>14.1416459083557</v>
      </c>
      <c r="AV90" s="52">
        <v>12.481587886810299</v>
      </c>
      <c r="AW90" s="52">
        <v>14.242814540863</v>
      </c>
      <c r="AX90" s="52">
        <v>17.032637119293199</v>
      </c>
      <c r="AY90" s="52">
        <v>22.705884933471701</v>
      </c>
      <c r="AZ90" s="52">
        <v>22.2426900863647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37.399999618530302</v>
      </c>
      <c r="U91" s="69">
        <f t="shared" si="57"/>
        <v>42</v>
      </c>
      <c r="V91" s="69">
        <f t="shared" si="57"/>
        <v>43.600000381469698</v>
      </c>
      <c r="W91" s="69">
        <f t="shared" si="57"/>
        <v>43.600000381469698</v>
      </c>
      <c r="X91" s="69">
        <f t="shared" si="57"/>
        <v>36.672023773193402</v>
      </c>
      <c r="Y91" s="69">
        <f t="shared" si="57"/>
        <v>42.065980911254897</v>
      </c>
      <c r="Z91" s="69">
        <f t="shared" si="57"/>
        <v>43.672327041625998</v>
      </c>
      <c r="AA91" s="69">
        <f t="shared" si="57"/>
        <v>36.623762130737298</v>
      </c>
      <c r="AB91" s="69">
        <f t="shared" si="57"/>
        <v>43.428268432617202</v>
      </c>
      <c r="AC91" s="69">
        <f t="shared" si="57"/>
        <v>57.3476886749268</v>
      </c>
      <c r="AD91" s="69">
        <f t="shared" si="57"/>
        <v>52.057235717773402</v>
      </c>
      <c r="AE91" s="69">
        <f t="shared" si="57"/>
        <v>49.894477844238303</v>
      </c>
      <c r="AF91" s="69">
        <f t="shared" si="57"/>
        <v>59.182233810424798</v>
      </c>
      <c r="AG91" s="69">
        <f t="shared" si="57"/>
        <v>53.267198562622099</v>
      </c>
      <c r="AH91" s="91">
        <f t="shared" si="57"/>
        <v>63.934818267822301</v>
      </c>
      <c r="AI91" s="92">
        <f t="shared" si="58"/>
        <v>26.534818649291999</v>
      </c>
      <c r="AJ91" s="68"/>
      <c r="AK91" s="51" t="s">
        <v>139</v>
      </c>
      <c r="AL91" s="52">
        <v>1.79999995231628</v>
      </c>
      <c r="AM91" s="52">
        <v>4.3999999761581403</v>
      </c>
      <c r="AN91" s="52">
        <v>5.1999998092651403</v>
      </c>
      <c r="AO91" s="52">
        <v>8.4000000953674299</v>
      </c>
      <c r="AP91" s="52">
        <v>6.8496832847595197</v>
      </c>
      <c r="AQ91" s="52">
        <v>7.5042223930358896</v>
      </c>
      <c r="AR91" s="52">
        <v>8.6907951831817591</v>
      </c>
      <c r="AS91" s="52">
        <v>11.159545421600299</v>
      </c>
      <c r="AT91" s="52">
        <v>7.2491865158081099</v>
      </c>
      <c r="AU91" s="52">
        <v>12.511342525482201</v>
      </c>
      <c r="AV91" s="52">
        <v>12.751694202423099</v>
      </c>
      <c r="AW91" s="52">
        <v>11.3601307868958</v>
      </c>
      <c r="AX91" s="52">
        <v>12.884508132934601</v>
      </c>
      <c r="AY91" s="52">
        <v>15.2460913658142</v>
      </c>
      <c r="AZ91" s="52">
        <v>20.594396591186499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29.199999809265101</v>
      </c>
      <c r="U92" s="66">
        <f t="shared" si="57"/>
        <v>37.399999618530302</v>
      </c>
      <c r="V92" s="66">
        <f t="shared" si="57"/>
        <v>40.200000762939503</v>
      </c>
      <c r="W92" s="66">
        <f t="shared" si="57"/>
        <v>46.200000762939503</v>
      </c>
      <c r="X92" s="66">
        <f t="shared" si="57"/>
        <v>43.8479328155518</v>
      </c>
      <c r="Y92" s="66">
        <f t="shared" si="57"/>
        <v>37.487899780273402</v>
      </c>
      <c r="Z92" s="66">
        <f t="shared" si="57"/>
        <v>42.514118194580099</v>
      </c>
      <c r="AA92" s="66">
        <f t="shared" si="57"/>
        <v>44.131130218505902</v>
      </c>
      <c r="AB92" s="66">
        <f t="shared" si="57"/>
        <v>37.685125350952099</v>
      </c>
      <c r="AC92" s="66">
        <f t="shared" si="57"/>
        <v>43.7941570281982</v>
      </c>
      <c r="AD92" s="66">
        <f t="shared" si="57"/>
        <v>57.433160781860401</v>
      </c>
      <c r="AE92" s="66">
        <f t="shared" si="57"/>
        <v>52.530908584594698</v>
      </c>
      <c r="AF92" s="66">
        <f t="shared" si="57"/>
        <v>50.406200408935497</v>
      </c>
      <c r="AG92" s="66">
        <f t="shared" si="57"/>
        <v>59.311582565307603</v>
      </c>
      <c r="AH92" s="93">
        <f t="shared" si="57"/>
        <v>53.736658096313498</v>
      </c>
      <c r="AI92" s="94">
        <f t="shared" si="58"/>
        <v>24.536658287048397</v>
      </c>
      <c r="AJ92" s="68"/>
      <c r="AK92" s="51" t="s">
        <v>140</v>
      </c>
      <c r="AL92" s="52">
        <v>6.4000000953674299</v>
      </c>
      <c r="AM92" s="52">
        <v>1.79999995231628</v>
      </c>
      <c r="AN92" s="52">
        <v>4.3999999761581403</v>
      </c>
      <c r="AO92" s="52">
        <v>5.1999998092651403</v>
      </c>
      <c r="AP92" s="52">
        <v>7.57227694988251</v>
      </c>
      <c r="AQ92" s="52">
        <v>6.1648743152618399</v>
      </c>
      <c r="AR92" s="52">
        <v>6.6872937679290798</v>
      </c>
      <c r="AS92" s="52">
        <v>7.8486073017120397</v>
      </c>
      <c r="AT92" s="52">
        <v>9.9435515403747594</v>
      </c>
      <c r="AU92" s="52">
        <v>6.6318440437316903</v>
      </c>
      <c r="AV92" s="52">
        <v>11.167932033538801</v>
      </c>
      <c r="AW92" s="52">
        <v>11.462513923645</v>
      </c>
      <c r="AX92" s="52">
        <v>10.285699605941801</v>
      </c>
      <c r="AY92" s="52">
        <v>11.608928203582799</v>
      </c>
      <c r="AZ92" s="52">
        <v>13.586042404174799</v>
      </c>
    </row>
    <row r="93" spans="14:52" x14ac:dyDescent="0.25">
      <c r="S93" s="30" t="s">
        <v>115</v>
      </c>
      <c r="T93" s="69">
        <f t="shared" si="59"/>
        <v>43.799999237060497</v>
      </c>
      <c r="U93" s="69">
        <f t="shared" si="57"/>
        <v>31</v>
      </c>
      <c r="V93" s="69">
        <f t="shared" si="57"/>
        <v>35.399999618530302</v>
      </c>
      <c r="W93" s="69">
        <f t="shared" si="57"/>
        <v>40.200000762939503</v>
      </c>
      <c r="X93" s="69">
        <f t="shared" si="57"/>
        <v>46.002458572387702</v>
      </c>
      <c r="Y93" s="69">
        <f t="shared" si="57"/>
        <v>43.9402179718018</v>
      </c>
      <c r="Z93" s="69">
        <f t="shared" si="57"/>
        <v>38.209213256835902</v>
      </c>
      <c r="AA93" s="69">
        <f t="shared" si="57"/>
        <v>42.903083801269503</v>
      </c>
      <c r="AB93" s="69">
        <f t="shared" si="57"/>
        <v>44.440679550170898</v>
      </c>
      <c r="AC93" s="69">
        <f t="shared" si="57"/>
        <v>38.533157348632798</v>
      </c>
      <c r="AD93" s="69">
        <f t="shared" si="57"/>
        <v>43.995973587036097</v>
      </c>
      <c r="AE93" s="69">
        <f t="shared" si="57"/>
        <v>57.380266189575202</v>
      </c>
      <c r="AF93" s="69">
        <f t="shared" si="57"/>
        <v>52.831068038940401</v>
      </c>
      <c r="AG93" s="69">
        <f t="shared" si="57"/>
        <v>50.7375812530518</v>
      </c>
      <c r="AH93" s="91">
        <f t="shared" si="57"/>
        <v>59.284044265747099</v>
      </c>
      <c r="AI93" s="92">
        <f t="shared" si="58"/>
        <v>15.484045028686602</v>
      </c>
      <c r="AJ93" s="68"/>
      <c r="AK93" s="51" t="s">
        <v>141</v>
      </c>
      <c r="AL93" s="52">
        <v>6.6000002026557896</v>
      </c>
      <c r="AM93" s="52">
        <v>5.4000000953674299</v>
      </c>
      <c r="AN93" s="52">
        <v>1.79999995231628</v>
      </c>
      <c r="AO93" s="52">
        <v>4.3999999761581403</v>
      </c>
      <c r="AP93" s="52">
        <v>4.6515815258026096</v>
      </c>
      <c r="AQ93" s="52">
        <v>6.6930353641510001</v>
      </c>
      <c r="AR93" s="52">
        <v>5.4701259136199996</v>
      </c>
      <c r="AS93" s="52">
        <v>5.9107010364532497</v>
      </c>
      <c r="AT93" s="52">
        <v>6.9762408733367902</v>
      </c>
      <c r="AU93" s="52">
        <v>8.7189624309539795</v>
      </c>
      <c r="AV93" s="52">
        <v>5.9844565391540501</v>
      </c>
      <c r="AW93" s="52">
        <v>9.8175191879272496</v>
      </c>
      <c r="AX93" s="52">
        <v>10.183362960815399</v>
      </c>
      <c r="AY93" s="52">
        <v>9.1605231761932409</v>
      </c>
      <c r="AZ93" s="52">
        <v>10.3195447921753</v>
      </c>
    </row>
    <row r="94" spans="14:52" x14ac:dyDescent="0.25">
      <c r="S94" s="65" t="s">
        <v>116</v>
      </c>
      <c r="T94" s="66">
        <f t="shared" si="59"/>
        <v>33.199999809265101</v>
      </c>
      <c r="U94" s="66">
        <f t="shared" si="57"/>
        <v>44</v>
      </c>
      <c r="V94" s="66">
        <f t="shared" si="57"/>
        <v>30.199999809265101</v>
      </c>
      <c r="W94" s="66">
        <f t="shared" si="57"/>
        <v>31.400000572204601</v>
      </c>
      <c r="X94" s="66">
        <f t="shared" si="57"/>
        <v>40.146226882934599</v>
      </c>
      <c r="Y94" s="66">
        <f t="shared" si="57"/>
        <v>45.817785263061502</v>
      </c>
      <c r="Z94" s="66">
        <f t="shared" si="57"/>
        <v>44.083208084106403</v>
      </c>
      <c r="AA94" s="66">
        <f t="shared" si="57"/>
        <v>38.936658859252901</v>
      </c>
      <c r="AB94" s="66">
        <f t="shared" si="57"/>
        <v>43.2566432952881</v>
      </c>
      <c r="AC94" s="66">
        <f t="shared" si="57"/>
        <v>44.742202758789098</v>
      </c>
      <c r="AD94" s="66">
        <f t="shared" si="57"/>
        <v>39.266706466674798</v>
      </c>
      <c r="AE94" s="66">
        <f t="shared" si="57"/>
        <v>44.172014236450202</v>
      </c>
      <c r="AF94" s="66">
        <f t="shared" si="57"/>
        <v>57.323673248291001</v>
      </c>
      <c r="AG94" s="66">
        <f t="shared" si="57"/>
        <v>53.0918064117432</v>
      </c>
      <c r="AH94" s="93">
        <f t="shared" si="57"/>
        <v>51.025131225585902</v>
      </c>
      <c r="AI94" s="94">
        <f t="shared" si="58"/>
        <v>17.825131416320801</v>
      </c>
      <c r="AJ94" s="68"/>
      <c r="AK94" s="51" t="s">
        <v>142</v>
      </c>
      <c r="AL94" s="52">
        <v>5.5999999046325701</v>
      </c>
      <c r="AM94" s="52">
        <v>5.8000000119209298</v>
      </c>
      <c r="AN94" s="52">
        <v>5.4000000953674299</v>
      </c>
      <c r="AO94" s="52">
        <v>0.80000001192092896</v>
      </c>
      <c r="AP94" s="52">
        <v>3.9054523706436202</v>
      </c>
      <c r="AQ94" s="52">
        <v>4.09130907058716</v>
      </c>
      <c r="AR94" s="52">
        <v>5.8319157361984297</v>
      </c>
      <c r="AS94" s="52">
        <v>4.7749037742614702</v>
      </c>
      <c r="AT94" s="52">
        <v>5.1481587886810303</v>
      </c>
      <c r="AU94" s="52">
        <v>6.1024932861328098</v>
      </c>
      <c r="AV94" s="52">
        <v>7.5368185043334996</v>
      </c>
      <c r="AW94" s="52">
        <v>5.3077418804168701</v>
      </c>
      <c r="AX94" s="52">
        <v>8.4985370635986293</v>
      </c>
      <c r="AY94" s="52">
        <v>8.9058208465576207</v>
      </c>
      <c r="AZ94" s="52">
        <v>8.0487494468689</v>
      </c>
    </row>
    <row r="95" spans="14:52" x14ac:dyDescent="0.25">
      <c r="S95" s="30" t="s">
        <v>117</v>
      </c>
      <c r="T95" s="69">
        <f t="shared" si="59"/>
        <v>40.600000381469698</v>
      </c>
      <c r="U95" s="69">
        <f t="shared" si="57"/>
        <v>35.000000953674302</v>
      </c>
      <c r="V95" s="69">
        <f t="shared" si="57"/>
        <v>43.200000762939503</v>
      </c>
      <c r="W95" s="69">
        <f t="shared" si="57"/>
        <v>32</v>
      </c>
      <c r="X95" s="69">
        <f t="shared" si="57"/>
        <v>32.0077867507935</v>
      </c>
      <c r="Y95" s="69">
        <f t="shared" si="57"/>
        <v>40.131696701049798</v>
      </c>
      <c r="Z95" s="69">
        <f t="shared" si="57"/>
        <v>45.757972717285199</v>
      </c>
      <c r="AA95" s="69">
        <f t="shared" si="57"/>
        <v>44.2994194030762</v>
      </c>
      <c r="AB95" s="69">
        <f t="shared" si="57"/>
        <v>39.616775512695298</v>
      </c>
      <c r="AC95" s="69">
        <f t="shared" si="57"/>
        <v>43.6280326843262</v>
      </c>
      <c r="AD95" s="69">
        <f t="shared" si="57"/>
        <v>45.080244064331097</v>
      </c>
      <c r="AE95" s="69">
        <f t="shared" si="57"/>
        <v>39.919342041015597</v>
      </c>
      <c r="AF95" s="69">
        <f t="shared" si="57"/>
        <v>44.372962951660199</v>
      </c>
      <c r="AG95" s="69">
        <f t="shared" si="57"/>
        <v>57.3212890625</v>
      </c>
      <c r="AH95" s="91">
        <f t="shared" si="57"/>
        <v>53.367517471313498</v>
      </c>
      <c r="AI95" s="92">
        <f t="shared" si="58"/>
        <v>12.7675170898438</v>
      </c>
      <c r="AJ95" s="68"/>
      <c r="AK95" s="51" t="s">
        <v>143</v>
      </c>
      <c r="AL95" s="52">
        <v>1</v>
      </c>
      <c r="AM95" s="52">
        <v>4.7999999523162797</v>
      </c>
      <c r="AN95" s="52">
        <v>2.8000000119209298</v>
      </c>
      <c r="AO95" s="52">
        <v>5.4000000953674299</v>
      </c>
      <c r="AP95" s="52">
        <v>0.79595780372619596</v>
      </c>
      <c r="AQ95" s="52">
        <v>3.3662421703338601</v>
      </c>
      <c r="AR95" s="52">
        <v>3.4963672161102299</v>
      </c>
      <c r="AS95" s="52">
        <v>4.9906169176101702</v>
      </c>
      <c r="AT95" s="52">
        <v>4.0609664916992196</v>
      </c>
      <c r="AU95" s="52">
        <v>4.3440345525741604</v>
      </c>
      <c r="AV95" s="52">
        <v>5.2196245193481401</v>
      </c>
      <c r="AW95" s="52">
        <v>6.3795282840728804</v>
      </c>
      <c r="AX95" s="52">
        <v>4.5925655364990199</v>
      </c>
      <c r="AY95" s="52">
        <v>7.1978812217712402</v>
      </c>
      <c r="AZ95" s="52">
        <v>7.6055591106414804</v>
      </c>
    </row>
    <row r="96" spans="14:52" x14ac:dyDescent="0.25">
      <c r="S96" s="65" t="s">
        <v>118</v>
      </c>
      <c r="T96" s="66">
        <f t="shared" si="59"/>
        <v>56.600000381469698</v>
      </c>
      <c r="U96" s="66">
        <f t="shared" si="57"/>
        <v>37.600000381469698</v>
      </c>
      <c r="V96" s="66">
        <f t="shared" si="57"/>
        <v>37</v>
      </c>
      <c r="W96" s="66">
        <f t="shared" si="57"/>
        <v>39.200000762939503</v>
      </c>
      <c r="X96" s="66">
        <f t="shared" si="57"/>
        <v>32.4184408187866</v>
      </c>
      <c r="Y96" s="66">
        <f t="shared" si="57"/>
        <v>32.655107498168903</v>
      </c>
      <c r="Z96" s="66">
        <f t="shared" si="57"/>
        <v>40.3373832702637</v>
      </c>
      <c r="AA96" s="66">
        <f t="shared" si="57"/>
        <v>45.924964904785199</v>
      </c>
      <c r="AB96" s="66">
        <f t="shared" si="57"/>
        <v>44.629730224609403</v>
      </c>
      <c r="AC96" s="66">
        <f t="shared" si="57"/>
        <v>40.3788452148438</v>
      </c>
      <c r="AD96" s="66">
        <f t="shared" si="57"/>
        <v>44.134519577026403</v>
      </c>
      <c r="AE96" s="66">
        <f t="shared" si="57"/>
        <v>45.571172714233398</v>
      </c>
      <c r="AF96" s="66">
        <f t="shared" si="57"/>
        <v>40.634151458740199</v>
      </c>
      <c r="AG96" s="66">
        <f t="shared" si="57"/>
        <v>44.7189235687256</v>
      </c>
      <c r="AH96" s="93">
        <f t="shared" si="57"/>
        <v>57.5147609710693</v>
      </c>
      <c r="AI96" s="94">
        <f t="shared" si="58"/>
        <v>0.91476058959960227</v>
      </c>
      <c r="AJ96" s="68"/>
      <c r="AK96" s="51" t="s">
        <v>144</v>
      </c>
      <c r="AL96" s="52">
        <v>1.8000000119209301</v>
      </c>
      <c r="AM96" s="52">
        <v>1</v>
      </c>
      <c r="AN96" s="52">
        <v>4.7999999523162797</v>
      </c>
      <c r="AO96" s="52">
        <v>2</v>
      </c>
      <c r="AP96" s="52">
        <v>4.6237128973007202</v>
      </c>
      <c r="AQ96" s="52">
        <v>0.73827159404754605</v>
      </c>
      <c r="AR96" s="52">
        <v>2.8969588279724099</v>
      </c>
      <c r="AS96" s="52">
        <v>2.9759091138839699</v>
      </c>
      <c r="AT96" s="52">
        <v>4.2841002941131601</v>
      </c>
      <c r="AU96" s="52">
        <v>3.4459962844848602</v>
      </c>
      <c r="AV96" s="52">
        <v>3.64007580280304</v>
      </c>
      <c r="AW96" s="52">
        <v>4.4596972465515101</v>
      </c>
      <c r="AX96" s="52">
        <v>5.3886455297470102</v>
      </c>
      <c r="AY96" s="52">
        <v>3.9535977840423602</v>
      </c>
      <c r="AZ96" s="52">
        <v>6.0842745304107702</v>
      </c>
    </row>
    <row r="97" spans="19:52" x14ac:dyDescent="0.25">
      <c r="S97" s="30" t="s">
        <v>119</v>
      </c>
      <c r="T97" s="69">
        <f t="shared" si="59"/>
        <v>53.599998474121101</v>
      </c>
      <c r="U97" s="69">
        <f t="shared" si="57"/>
        <v>60.600000381469698</v>
      </c>
      <c r="V97" s="69">
        <f t="shared" si="57"/>
        <v>36.600000381469698</v>
      </c>
      <c r="W97" s="69">
        <f t="shared" si="57"/>
        <v>33.199998855590799</v>
      </c>
      <c r="X97" s="69">
        <f t="shared" si="57"/>
        <v>39.4274129867554</v>
      </c>
      <c r="Y97" s="69">
        <f t="shared" si="57"/>
        <v>32.801071166992202</v>
      </c>
      <c r="Z97" s="69">
        <f t="shared" si="57"/>
        <v>33.314781188964801</v>
      </c>
      <c r="AA97" s="69">
        <f t="shared" si="57"/>
        <v>40.608333587646499</v>
      </c>
      <c r="AB97" s="69">
        <f t="shared" si="57"/>
        <v>46.100568771362298</v>
      </c>
      <c r="AC97" s="69">
        <f t="shared" si="57"/>
        <v>44.961614608764599</v>
      </c>
      <c r="AD97" s="69">
        <f t="shared" si="57"/>
        <v>41.097713470458999</v>
      </c>
      <c r="AE97" s="69">
        <f t="shared" si="57"/>
        <v>44.623222351074197</v>
      </c>
      <c r="AF97" s="69">
        <f t="shared" si="57"/>
        <v>46.035068511962898</v>
      </c>
      <c r="AG97" s="69">
        <f t="shared" si="57"/>
        <v>41.313667297363303</v>
      </c>
      <c r="AH97" s="91">
        <f t="shared" si="57"/>
        <v>45.067054748535199</v>
      </c>
      <c r="AI97" s="92">
        <f t="shared" si="58"/>
        <v>-8.532943725585902</v>
      </c>
      <c r="AJ97" s="68"/>
      <c r="AK97" s="51" t="s">
        <v>145</v>
      </c>
      <c r="AL97" s="52">
        <v>2.7999999523162802</v>
      </c>
      <c r="AM97" s="52">
        <v>1.8000000119209301</v>
      </c>
      <c r="AN97" s="52">
        <v>0</v>
      </c>
      <c r="AO97" s="52">
        <v>3</v>
      </c>
      <c r="AP97" s="52">
        <v>1.7940078973770099</v>
      </c>
      <c r="AQ97" s="52">
        <v>3.92009121179581</v>
      </c>
      <c r="AR97" s="52">
        <v>0.67398160696029696</v>
      </c>
      <c r="AS97" s="52">
        <v>2.4816932678222701</v>
      </c>
      <c r="AT97" s="52">
        <v>2.5224864482879599</v>
      </c>
      <c r="AU97" s="52">
        <v>3.6541390419006299</v>
      </c>
      <c r="AV97" s="52">
        <v>2.9172770977020299</v>
      </c>
      <c r="AW97" s="52">
        <v>3.04562568664551</v>
      </c>
      <c r="AX97" s="52">
        <v>3.7905734777450601</v>
      </c>
      <c r="AY97" s="52">
        <v>4.5290753841400102</v>
      </c>
      <c r="AZ97" s="52">
        <v>3.3848142623901398</v>
      </c>
    </row>
    <row r="98" spans="19:52" x14ac:dyDescent="0.25">
      <c r="S98" s="65" t="s">
        <v>120</v>
      </c>
      <c r="T98" s="66">
        <f t="shared" si="59"/>
        <v>59.399999618530302</v>
      </c>
      <c r="U98" s="66">
        <f t="shared" si="57"/>
        <v>50.599998474121101</v>
      </c>
      <c r="V98" s="66">
        <f t="shared" si="57"/>
        <v>60.600000381469698</v>
      </c>
      <c r="W98" s="66">
        <f t="shared" si="57"/>
        <v>36.600000381469698</v>
      </c>
      <c r="X98" s="66">
        <f t="shared" si="57"/>
        <v>33.281124114990199</v>
      </c>
      <c r="Y98" s="66">
        <f t="shared" si="57"/>
        <v>39.5362739562988</v>
      </c>
      <c r="Z98" s="66">
        <f t="shared" si="57"/>
        <v>33.147712707519503</v>
      </c>
      <c r="AA98" s="66">
        <f t="shared" si="57"/>
        <v>33.9219779968262</v>
      </c>
      <c r="AB98" s="66">
        <f t="shared" si="57"/>
        <v>40.776872634887702</v>
      </c>
      <c r="AC98" s="66">
        <f t="shared" si="57"/>
        <v>46.190670013427699</v>
      </c>
      <c r="AD98" s="66">
        <f t="shared" si="57"/>
        <v>45.199323654174798</v>
      </c>
      <c r="AE98" s="66">
        <f t="shared" si="57"/>
        <v>41.680679321289098</v>
      </c>
      <c r="AF98" s="66">
        <f t="shared" si="57"/>
        <v>44.982635498046903</v>
      </c>
      <c r="AG98" s="66">
        <f t="shared" si="57"/>
        <v>46.353092193603501</v>
      </c>
      <c r="AH98" s="93">
        <f t="shared" si="57"/>
        <v>41.878837585449197</v>
      </c>
      <c r="AI98" s="94">
        <f t="shared" si="58"/>
        <v>-17.521162033081104</v>
      </c>
      <c r="AJ98" s="68"/>
      <c r="AK98" s="51" t="s">
        <v>146</v>
      </c>
      <c r="AL98" s="52">
        <v>0</v>
      </c>
      <c r="AM98" s="52">
        <v>2.7999999523162802</v>
      </c>
      <c r="AN98" s="52">
        <v>1.8000000119209301</v>
      </c>
      <c r="AO98" s="52">
        <v>0</v>
      </c>
      <c r="AP98" s="52">
        <v>2.3039611577987702</v>
      </c>
      <c r="AQ98" s="52">
        <v>1.55496597290039</v>
      </c>
      <c r="AR98" s="52">
        <v>3.25784111022949</v>
      </c>
      <c r="AS98" s="52">
        <v>0.59252709150314298</v>
      </c>
      <c r="AT98" s="52">
        <v>2.0788714885711701</v>
      </c>
      <c r="AU98" s="52">
        <v>2.0944199562072798</v>
      </c>
      <c r="AV98" s="52">
        <v>3.0545393228530902</v>
      </c>
      <c r="AW98" s="52">
        <v>2.4208781719207799</v>
      </c>
      <c r="AX98" s="52">
        <v>2.5071359872818002</v>
      </c>
      <c r="AY98" s="52">
        <v>3.1601196527481101</v>
      </c>
      <c r="AZ98" s="52">
        <v>3.7389177083969098</v>
      </c>
    </row>
    <row r="99" spans="19:52" x14ac:dyDescent="0.25">
      <c r="S99" s="70" t="s">
        <v>121</v>
      </c>
      <c r="T99" s="71">
        <f t="shared" si="59"/>
        <v>48.799999237060497</v>
      </c>
      <c r="U99" s="71">
        <f t="shared" si="57"/>
        <v>57.599998474121101</v>
      </c>
      <c r="V99" s="71">
        <f t="shared" si="57"/>
        <v>48.399999618530302</v>
      </c>
      <c r="W99" s="71">
        <f t="shared" si="57"/>
        <v>59.600002288818402</v>
      </c>
      <c r="X99" s="71">
        <f t="shared" si="57"/>
        <v>36.583021163940401</v>
      </c>
      <c r="Y99" s="71">
        <f t="shared" si="57"/>
        <v>33.201211929321303</v>
      </c>
      <c r="Z99" s="71">
        <f t="shared" si="57"/>
        <v>39.528226852416999</v>
      </c>
      <c r="AA99" s="71">
        <f t="shared" si="57"/>
        <v>33.374729156494098</v>
      </c>
      <c r="AB99" s="71">
        <f t="shared" si="57"/>
        <v>34.341148376464801</v>
      </c>
      <c r="AC99" s="71">
        <f t="shared" si="57"/>
        <v>40.763772964477504</v>
      </c>
      <c r="AD99" s="71">
        <f t="shared" si="57"/>
        <v>46.103487014770501</v>
      </c>
      <c r="AE99" s="71">
        <f t="shared" si="57"/>
        <v>45.257513046264599</v>
      </c>
      <c r="AF99" s="71">
        <f t="shared" si="57"/>
        <v>42.0573215484619</v>
      </c>
      <c r="AG99" s="71">
        <f t="shared" si="57"/>
        <v>45.139209747314503</v>
      </c>
      <c r="AH99" s="72">
        <f t="shared" si="57"/>
        <v>46.459793090820298</v>
      </c>
      <c r="AI99" s="95">
        <f t="shared" si="58"/>
        <v>-2.3402061462401988</v>
      </c>
      <c r="AJ99" s="68"/>
      <c r="AK99" s="51" t="s">
        <v>147</v>
      </c>
      <c r="AL99" s="52">
        <v>0</v>
      </c>
      <c r="AM99" s="52">
        <v>0</v>
      </c>
      <c r="AN99" s="52">
        <v>2.7999999523162802</v>
      </c>
      <c r="AO99" s="52">
        <v>1.8000000119209301</v>
      </c>
      <c r="AP99" s="52">
        <v>0</v>
      </c>
      <c r="AQ99" s="52">
        <v>1.75785112380981</v>
      </c>
      <c r="AR99" s="52">
        <v>1.2427484840154599</v>
      </c>
      <c r="AS99" s="52">
        <v>2.5921303629875201</v>
      </c>
      <c r="AT99" s="52">
        <v>0.44928202033042902</v>
      </c>
      <c r="AU99" s="52">
        <v>1.64483034610748</v>
      </c>
      <c r="AV99" s="52">
        <v>1.6495608091354399</v>
      </c>
      <c r="AW99" s="52">
        <v>2.43934118747711</v>
      </c>
      <c r="AX99" s="52">
        <v>1.9157633781433101</v>
      </c>
      <c r="AY99" s="52">
        <v>1.9782288074493399</v>
      </c>
      <c r="AZ99" s="52">
        <v>2.5263557434082</v>
      </c>
    </row>
    <row r="100" spans="19:52" x14ac:dyDescent="0.25">
      <c r="S100" s="3" t="s">
        <v>9</v>
      </c>
      <c r="T100" s="69">
        <f>SUM(T90:T99)</f>
        <v>444.59999656677229</v>
      </c>
      <c r="U100" s="69">
        <f t="shared" ref="U100:AI100" si="60">SUM(U90:U99)</f>
        <v>440.39999866485596</v>
      </c>
      <c r="V100" s="69">
        <f t="shared" si="60"/>
        <v>419.8000020980835</v>
      </c>
      <c r="W100" s="69">
        <f t="shared" si="60"/>
        <v>397.60000514984148</v>
      </c>
      <c r="X100" s="69">
        <f t="shared" si="60"/>
        <v>381.87182140350353</v>
      </c>
      <c r="Y100" s="69">
        <f t="shared" si="60"/>
        <v>390.71534156799305</v>
      </c>
      <c r="Z100" s="69">
        <f t="shared" si="60"/>
        <v>395.82824039459229</v>
      </c>
      <c r="AA100" s="69">
        <f t="shared" si="60"/>
        <v>403.4882488250733</v>
      </c>
      <c r="AB100" s="69">
        <f t="shared" si="60"/>
        <v>431.25779914855951</v>
      </c>
      <c r="AC100" s="69">
        <f t="shared" si="60"/>
        <v>451.62981033325184</v>
      </c>
      <c r="AD100" s="69">
        <f t="shared" si="60"/>
        <v>463.44667625427252</v>
      </c>
      <c r="AE100" s="69">
        <f t="shared" si="60"/>
        <v>479.75934791564941</v>
      </c>
      <c r="AF100" s="69">
        <f t="shared" si="60"/>
        <v>490.32329177856434</v>
      </c>
      <c r="AG100" s="69">
        <f t="shared" si="60"/>
        <v>514.75948905944836</v>
      </c>
      <c r="AH100" s="69">
        <f t="shared" si="60"/>
        <v>525.96205139160156</v>
      </c>
      <c r="AI100" s="69">
        <f t="shared" si="60"/>
        <v>81.362054824829272</v>
      </c>
      <c r="AJ100" s="76"/>
      <c r="AK100" s="51" t="s">
        <v>148</v>
      </c>
      <c r="AL100" s="52">
        <v>0.80000001192092896</v>
      </c>
      <c r="AM100" s="52">
        <v>0</v>
      </c>
      <c r="AN100" s="52">
        <v>0</v>
      </c>
      <c r="AO100" s="52">
        <v>1</v>
      </c>
      <c r="AP100" s="52">
        <v>1.3686798214912399</v>
      </c>
      <c r="AQ100" s="52">
        <v>0</v>
      </c>
      <c r="AR100" s="52">
        <v>1.31489729881287</v>
      </c>
      <c r="AS100" s="52">
        <v>0.971900634467602</v>
      </c>
      <c r="AT100" s="52">
        <v>2.0159341096878101</v>
      </c>
      <c r="AU100" s="52">
        <v>0.331223994493485</v>
      </c>
      <c r="AV100" s="52">
        <v>1.27226161956787</v>
      </c>
      <c r="AW100" s="52">
        <v>1.27138835191727</v>
      </c>
      <c r="AX100" s="52">
        <v>1.90461838245392</v>
      </c>
      <c r="AY100" s="52">
        <v>1.48363149166107</v>
      </c>
      <c r="AZ100" s="52">
        <v>1.5297993421554601</v>
      </c>
    </row>
    <row r="101" spans="19:52" x14ac:dyDescent="0.25">
      <c r="S101" s="77" t="s">
        <v>122</v>
      </c>
      <c r="T101" s="88">
        <f>AL74</f>
        <v>39.600000381469698</v>
      </c>
      <c r="U101" s="88">
        <f t="shared" ref="U101:AH110" si="61">AM74</f>
        <v>46.799999237060497</v>
      </c>
      <c r="V101" s="88">
        <f t="shared" si="61"/>
        <v>58.399999618530302</v>
      </c>
      <c r="W101" s="88">
        <f t="shared" si="61"/>
        <v>47.399999618530302</v>
      </c>
      <c r="X101" s="88">
        <f t="shared" si="61"/>
        <v>58.3276271820068</v>
      </c>
      <c r="Y101" s="88">
        <f t="shared" si="61"/>
        <v>36.316087722778299</v>
      </c>
      <c r="Z101" s="88">
        <f t="shared" si="61"/>
        <v>32.947389602661097</v>
      </c>
      <c r="AA101" s="88">
        <f t="shared" si="61"/>
        <v>39.294385910034201</v>
      </c>
      <c r="AB101" s="88">
        <f t="shared" si="61"/>
        <v>33.343918800353997</v>
      </c>
      <c r="AC101" s="88">
        <f t="shared" si="61"/>
        <v>34.456583023071303</v>
      </c>
      <c r="AD101" s="88">
        <f t="shared" si="61"/>
        <v>40.475622177124002</v>
      </c>
      <c r="AE101" s="88">
        <f t="shared" si="61"/>
        <v>45.736751556396499</v>
      </c>
      <c r="AF101" s="88">
        <f t="shared" si="61"/>
        <v>45.016780853271499</v>
      </c>
      <c r="AG101" s="88">
        <f t="shared" si="61"/>
        <v>42.100912094116197</v>
      </c>
      <c r="AH101" s="89">
        <f t="shared" si="61"/>
        <v>44.9771823883057</v>
      </c>
      <c r="AI101" s="90">
        <f t="shared" ref="AI101:AI110" si="62">AH101-T101</f>
        <v>5.3771820068360014</v>
      </c>
      <c r="AJ101" s="68"/>
      <c r="AK101" s="51" t="s">
        <v>149</v>
      </c>
      <c r="AL101" s="52">
        <v>0</v>
      </c>
      <c r="AM101" s="52">
        <v>0</v>
      </c>
      <c r="AN101" s="52">
        <v>0</v>
      </c>
      <c r="AO101" s="52">
        <v>0</v>
      </c>
      <c r="AP101" s="52">
        <v>0.762684345245361</v>
      </c>
      <c r="AQ101" s="52">
        <v>1.0082346200943</v>
      </c>
      <c r="AR101" s="52">
        <v>0</v>
      </c>
      <c r="AS101" s="52">
        <v>0.96177339553832997</v>
      </c>
      <c r="AT101" s="52">
        <v>0.74426671862602201</v>
      </c>
      <c r="AU101" s="52">
        <v>1.5333701670169799</v>
      </c>
      <c r="AV101" s="52">
        <v>0.23824270069599199</v>
      </c>
      <c r="AW101" s="52">
        <v>0.96364682912826505</v>
      </c>
      <c r="AX101" s="52">
        <v>0.95898014307022095</v>
      </c>
      <c r="AY101" s="52">
        <v>1.45466980338097</v>
      </c>
      <c r="AZ101" s="52">
        <v>1.1263107657432601</v>
      </c>
    </row>
    <row r="102" spans="19:52" x14ac:dyDescent="0.25">
      <c r="S102" s="30" t="s">
        <v>123</v>
      </c>
      <c r="T102" s="69">
        <f>AL75</f>
        <v>44.399999618530302</v>
      </c>
      <c r="U102" s="69">
        <f t="shared" si="61"/>
        <v>38.600000381469698</v>
      </c>
      <c r="V102" s="69">
        <f t="shared" si="61"/>
        <v>44.800001144409201</v>
      </c>
      <c r="W102" s="69">
        <f t="shared" si="61"/>
        <v>55.600000381469698</v>
      </c>
      <c r="X102" s="69">
        <f t="shared" si="61"/>
        <v>46.437864303588903</v>
      </c>
      <c r="Y102" s="69">
        <f t="shared" si="61"/>
        <v>56.919559478759801</v>
      </c>
      <c r="Z102" s="69">
        <f t="shared" si="61"/>
        <v>35.919336318969698</v>
      </c>
      <c r="AA102" s="69">
        <f t="shared" si="61"/>
        <v>32.575910568237298</v>
      </c>
      <c r="AB102" s="69">
        <f t="shared" si="61"/>
        <v>38.892442703247099</v>
      </c>
      <c r="AC102" s="69">
        <f t="shared" si="61"/>
        <v>33.102035522460902</v>
      </c>
      <c r="AD102" s="69">
        <f t="shared" si="61"/>
        <v>34.365205764770501</v>
      </c>
      <c r="AE102" s="69">
        <f t="shared" si="61"/>
        <v>40.001693725585902</v>
      </c>
      <c r="AF102" s="69">
        <f t="shared" si="61"/>
        <v>45.158615112304702</v>
      </c>
      <c r="AG102" s="69">
        <f t="shared" si="61"/>
        <v>44.554237365722699</v>
      </c>
      <c r="AH102" s="91">
        <f t="shared" si="61"/>
        <v>41.9118137359619</v>
      </c>
      <c r="AI102" s="92">
        <f t="shared" si="62"/>
        <v>-2.488185882568402</v>
      </c>
      <c r="AJ102" s="68"/>
      <c r="AK102" s="51" t="s">
        <v>150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0.56922984123230003</v>
      </c>
      <c r="AR102" s="52">
        <v>0.72620904445648204</v>
      </c>
      <c r="AS102" s="52">
        <v>0</v>
      </c>
      <c r="AT102" s="52">
        <v>0.68628871440887496</v>
      </c>
      <c r="AU102" s="52">
        <v>0.55821679532527901</v>
      </c>
      <c r="AV102" s="52">
        <v>1.1444858759641601</v>
      </c>
      <c r="AW102" s="52">
        <v>0.16720940172672299</v>
      </c>
      <c r="AX102" s="52">
        <v>0.71598795056343101</v>
      </c>
      <c r="AY102" s="52">
        <v>0.70880442857742298</v>
      </c>
      <c r="AZ102" s="52">
        <v>1.0906737446785</v>
      </c>
    </row>
    <row r="103" spans="19:52" x14ac:dyDescent="0.25">
      <c r="S103" s="65" t="s">
        <v>124</v>
      </c>
      <c r="T103" s="66">
        <f t="shared" ref="T103:T110" si="63">AL76</f>
        <v>41.800001144409201</v>
      </c>
      <c r="U103" s="66">
        <f t="shared" si="61"/>
        <v>44.200000762939503</v>
      </c>
      <c r="V103" s="66">
        <f t="shared" si="61"/>
        <v>35.799999237060497</v>
      </c>
      <c r="W103" s="66">
        <f t="shared" si="61"/>
        <v>43.800001144409201</v>
      </c>
      <c r="X103" s="66">
        <f t="shared" si="61"/>
        <v>54.407308578491197</v>
      </c>
      <c r="Y103" s="66">
        <f t="shared" si="61"/>
        <v>45.555192947387702</v>
      </c>
      <c r="Z103" s="66">
        <f t="shared" si="61"/>
        <v>55.597188949584996</v>
      </c>
      <c r="AA103" s="66">
        <f t="shared" si="61"/>
        <v>35.570985794067397</v>
      </c>
      <c r="AB103" s="66">
        <f t="shared" si="61"/>
        <v>32.257326126098597</v>
      </c>
      <c r="AC103" s="66">
        <f t="shared" si="61"/>
        <v>38.524412155151403</v>
      </c>
      <c r="AD103" s="66">
        <f t="shared" si="61"/>
        <v>32.865482330322301</v>
      </c>
      <c r="AE103" s="66">
        <f t="shared" si="61"/>
        <v>34.270898818969698</v>
      </c>
      <c r="AF103" s="66">
        <f t="shared" si="61"/>
        <v>39.566253662109403</v>
      </c>
      <c r="AG103" s="66">
        <f t="shared" si="61"/>
        <v>44.604820251464801</v>
      </c>
      <c r="AH103" s="93">
        <f t="shared" si="61"/>
        <v>44.098726272583001</v>
      </c>
      <c r="AI103" s="94">
        <f t="shared" si="62"/>
        <v>2.2987251281737997</v>
      </c>
      <c r="AJ103" s="68"/>
      <c r="AK103" s="51" t="s">
        <v>151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0.42130568623542802</v>
      </c>
      <c r="AS103" s="52">
        <v>0.52207726240158103</v>
      </c>
      <c r="AT103" s="52">
        <v>0</v>
      </c>
      <c r="AU103" s="52">
        <v>0.49898290634155301</v>
      </c>
      <c r="AV103" s="52">
        <v>0.41650898754596699</v>
      </c>
      <c r="AW103" s="52">
        <v>0.850882768630981</v>
      </c>
      <c r="AX103" s="52">
        <v>0.119650781154633</v>
      </c>
      <c r="AY103" s="52">
        <v>0.52809467911720298</v>
      </c>
      <c r="AZ103" s="52">
        <v>0.52046030759811401</v>
      </c>
    </row>
    <row r="104" spans="19:52" x14ac:dyDescent="0.25">
      <c r="S104" s="30" t="s">
        <v>125</v>
      </c>
      <c r="T104" s="69">
        <f t="shared" si="63"/>
        <v>39.199998855590799</v>
      </c>
      <c r="U104" s="69">
        <f t="shared" si="61"/>
        <v>42.600000381469698</v>
      </c>
      <c r="V104" s="69">
        <f t="shared" si="61"/>
        <v>45.200000762939503</v>
      </c>
      <c r="W104" s="69">
        <f t="shared" si="61"/>
        <v>33</v>
      </c>
      <c r="X104" s="69">
        <f t="shared" si="61"/>
        <v>43.054193496704102</v>
      </c>
      <c r="Y104" s="69">
        <f t="shared" si="61"/>
        <v>53.3060398101807</v>
      </c>
      <c r="Z104" s="69">
        <f t="shared" si="61"/>
        <v>44.8019924163818</v>
      </c>
      <c r="AA104" s="69">
        <f t="shared" si="61"/>
        <v>54.409820556640597</v>
      </c>
      <c r="AB104" s="69">
        <f t="shared" si="61"/>
        <v>35.299012184143102</v>
      </c>
      <c r="AC104" s="69">
        <f t="shared" si="61"/>
        <v>32.022142410278299</v>
      </c>
      <c r="AD104" s="69">
        <f t="shared" si="61"/>
        <v>38.2297554016113</v>
      </c>
      <c r="AE104" s="69">
        <f t="shared" si="61"/>
        <v>32.6964302062988</v>
      </c>
      <c r="AF104" s="69">
        <f t="shared" si="61"/>
        <v>34.230382919311502</v>
      </c>
      <c r="AG104" s="69">
        <f t="shared" si="61"/>
        <v>39.220184326171903</v>
      </c>
      <c r="AH104" s="91">
        <f t="shared" si="61"/>
        <v>44.136180877685497</v>
      </c>
      <c r="AI104" s="92">
        <f t="shared" si="62"/>
        <v>4.9361820220946981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38.399999618530302</v>
      </c>
      <c r="U105" s="66">
        <f t="shared" si="61"/>
        <v>40</v>
      </c>
      <c r="V105" s="66">
        <f t="shared" si="61"/>
        <v>42.399999618530302</v>
      </c>
      <c r="W105" s="66">
        <f t="shared" si="61"/>
        <v>44.200000762939503</v>
      </c>
      <c r="X105" s="66">
        <f t="shared" si="61"/>
        <v>32.782413482666001</v>
      </c>
      <c r="Y105" s="66">
        <f t="shared" si="61"/>
        <v>42.409126281738303</v>
      </c>
      <c r="Z105" s="66">
        <f t="shared" si="61"/>
        <v>52.363349914550803</v>
      </c>
      <c r="AA105" s="66">
        <f t="shared" si="61"/>
        <v>44.188146591186502</v>
      </c>
      <c r="AB105" s="66">
        <f t="shared" si="61"/>
        <v>53.384597778320298</v>
      </c>
      <c r="AC105" s="66">
        <f t="shared" si="61"/>
        <v>35.1111516952515</v>
      </c>
      <c r="AD105" s="66">
        <f t="shared" si="61"/>
        <v>31.8765325546265</v>
      </c>
      <c r="AE105" s="66">
        <f t="shared" si="61"/>
        <v>38.007085800170898</v>
      </c>
      <c r="AF105" s="66">
        <f t="shared" si="61"/>
        <v>32.613406181335399</v>
      </c>
      <c r="AG105" s="66">
        <f t="shared" si="61"/>
        <v>34.233209609985401</v>
      </c>
      <c r="AH105" s="93">
        <f t="shared" si="61"/>
        <v>38.971748352050803</v>
      </c>
      <c r="AI105" s="94">
        <f t="shared" si="62"/>
        <v>0.57174873352050071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22.200000762939499</v>
      </c>
      <c r="U106" s="69">
        <f t="shared" si="61"/>
        <v>35.600000381469698</v>
      </c>
      <c r="V106" s="69">
        <f t="shared" si="61"/>
        <v>40</v>
      </c>
      <c r="W106" s="69">
        <f t="shared" si="61"/>
        <v>39.399999618530302</v>
      </c>
      <c r="X106" s="69">
        <f t="shared" si="61"/>
        <v>43.244318008422901</v>
      </c>
      <c r="Y106" s="69">
        <f t="shared" si="61"/>
        <v>32.406387329101598</v>
      </c>
      <c r="Z106" s="69">
        <f t="shared" si="61"/>
        <v>41.642147064208999</v>
      </c>
      <c r="AA106" s="69">
        <f t="shared" si="61"/>
        <v>51.303318023681598</v>
      </c>
      <c r="AB106" s="69">
        <f t="shared" si="61"/>
        <v>43.426403045654297</v>
      </c>
      <c r="AC106" s="69">
        <f t="shared" si="61"/>
        <v>52.218267440795898</v>
      </c>
      <c r="AD106" s="69">
        <f t="shared" si="61"/>
        <v>34.756855964660602</v>
      </c>
      <c r="AE106" s="69">
        <f t="shared" si="61"/>
        <v>31.559914588928201</v>
      </c>
      <c r="AF106" s="69">
        <f t="shared" si="61"/>
        <v>37.603275299072301</v>
      </c>
      <c r="AG106" s="69">
        <f t="shared" si="61"/>
        <v>32.354814529418903</v>
      </c>
      <c r="AH106" s="91">
        <f t="shared" si="61"/>
        <v>34.041326522827099</v>
      </c>
      <c r="AI106" s="92">
        <f t="shared" si="62"/>
        <v>11.841325759887599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25.800001144409201</v>
      </c>
      <c r="U107" s="66">
        <f t="shared" si="61"/>
        <v>23</v>
      </c>
      <c r="V107" s="66">
        <f t="shared" si="61"/>
        <v>32.600000381469698</v>
      </c>
      <c r="W107" s="66">
        <f t="shared" si="61"/>
        <v>40</v>
      </c>
      <c r="X107" s="66">
        <f t="shared" si="61"/>
        <v>38.295293807983398</v>
      </c>
      <c r="Y107" s="66">
        <f t="shared" si="61"/>
        <v>42.153770446777301</v>
      </c>
      <c r="Z107" s="66">
        <f t="shared" si="61"/>
        <v>31.931526184081999</v>
      </c>
      <c r="AA107" s="66">
        <f t="shared" si="61"/>
        <v>40.768684387207003</v>
      </c>
      <c r="AB107" s="66">
        <f t="shared" si="61"/>
        <v>50.129837036132798</v>
      </c>
      <c r="AC107" s="66">
        <f t="shared" si="61"/>
        <v>42.525913238525398</v>
      </c>
      <c r="AD107" s="66">
        <f t="shared" si="61"/>
        <v>50.925132751464801</v>
      </c>
      <c r="AE107" s="66">
        <f t="shared" si="61"/>
        <v>34.260541915893597</v>
      </c>
      <c r="AF107" s="66">
        <f t="shared" si="61"/>
        <v>31.083977699279799</v>
      </c>
      <c r="AG107" s="66">
        <f t="shared" si="61"/>
        <v>37.0534152984619</v>
      </c>
      <c r="AH107" s="93">
        <f t="shared" si="61"/>
        <v>31.947795867919901</v>
      </c>
      <c r="AI107" s="94">
        <f t="shared" si="62"/>
        <v>6.1477947235106996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27.800000190734899</v>
      </c>
      <c r="U108" s="69">
        <f t="shared" si="61"/>
        <v>24.800001144409201</v>
      </c>
      <c r="V108" s="69">
        <f t="shared" si="61"/>
        <v>23</v>
      </c>
      <c r="W108" s="69">
        <f t="shared" si="61"/>
        <v>31.600000381469702</v>
      </c>
      <c r="X108" s="69">
        <f t="shared" si="61"/>
        <v>38.736198425292997</v>
      </c>
      <c r="Y108" s="69">
        <f t="shared" si="61"/>
        <v>37.149427413940401</v>
      </c>
      <c r="Z108" s="69">
        <f t="shared" si="61"/>
        <v>40.989358901977504</v>
      </c>
      <c r="AA108" s="69">
        <f t="shared" si="61"/>
        <v>31.3987007141113</v>
      </c>
      <c r="AB108" s="69">
        <f t="shared" si="61"/>
        <v>39.827224731445298</v>
      </c>
      <c r="AC108" s="69">
        <f t="shared" si="61"/>
        <v>48.8866863250732</v>
      </c>
      <c r="AD108" s="69">
        <f t="shared" si="61"/>
        <v>41.5432834625244</v>
      </c>
      <c r="AE108" s="69">
        <f t="shared" si="61"/>
        <v>49.583536148071303</v>
      </c>
      <c r="AF108" s="69">
        <f t="shared" si="61"/>
        <v>33.688089370727504</v>
      </c>
      <c r="AG108" s="69">
        <f t="shared" si="61"/>
        <v>30.549411773681602</v>
      </c>
      <c r="AH108" s="91">
        <f t="shared" si="61"/>
        <v>36.426662445068402</v>
      </c>
      <c r="AI108" s="92">
        <f t="shared" si="62"/>
        <v>8.6266622543335032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29</v>
      </c>
      <c r="U109" s="66">
        <f t="shared" si="61"/>
        <v>26.800000190734899</v>
      </c>
      <c r="V109" s="66">
        <f t="shared" si="61"/>
        <v>21.799999713897702</v>
      </c>
      <c r="W109" s="66">
        <f t="shared" si="61"/>
        <v>23</v>
      </c>
      <c r="X109" s="66">
        <f t="shared" si="61"/>
        <v>30.307253837585399</v>
      </c>
      <c r="Y109" s="66">
        <f t="shared" si="61"/>
        <v>37.448574066162102</v>
      </c>
      <c r="Z109" s="66">
        <f t="shared" si="61"/>
        <v>36.0403280258179</v>
      </c>
      <c r="AA109" s="66">
        <f t="shared" si="61"/>
        <v>39.764442443847699</v>
      </c>
      <c r="AB109" s="66">
        <f t="shared" si="61"/>
        <v>30.8211507797241</v>
      </c>
      <c r="AC109" s="66">
        <f t="shared" si="61"/>
        <v>38.849124908447301</v>
      </c>
      <c r="AD109" s="66">
        <f t="shared" si="61"/>
        <v>47.596551895141602</v>
      </c>
      <c r="AE109" s="66">
        <f t="shared" si="61"/>
        <v>40.502498626708999</v>
      </c>
      <c r="AF109" s="66">
        <f t="shared" si="61"/>
        <v>48.218187332153299</v>
      </c>
      <c r="AG109" s="66">
        <f t="shared" si="61"/>
        <v>33.088220596313498</v>
      </c>
      <c r="AH109" s="93">
        <f t="shared" si="61"/>
        <v>30.010479927062999</v>
      </c>
      <c r="AI109" s="94">
        <f t="shared" si="62"/>
        <v>1.0104799270629989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12.7999997138977</v>
      </c>
      <c r="U110" s="71">
        <f t="shared" si="61"/>
        <v>26</v>
      </c>
      <c r="V110" s="71">
        <f t="shared" si="61"/>
        <v>21.799999237060501</v>
      </c>
      <c r="W110" s="71">
        <f t="shared" si="61"/>
        <v>18.999999523162799</v>
      </c>
      <c r="X110" s="71">
        <f t="shared" si="61"/>
        <v>22.255815505981399</v>
      </c>
      <c r="Y110" s="71">
        <f t="shared" si="61"/>
        <v>28.923460006713899</v>
      </c>
      <c r="Z110" s="71">
        <f t="shared" si="61"/>
        <v>36.001609802246101</v>
      </c>
      <c r="AA110" s="71">
        <f t="shared" si="61"/>
        <v>34.7830038070679</v>
      </c>
      <c r="AB110" s="71">
        <f t="shared" si="61"/>
        <v>38.3355712890625</v>
      </c>
      <c r="AC110" s="71">
        <f t="shared" si="61"/>
        <v>30.0460014343262</v>
      </c>
      <c r="AD110" s="71">
        <f t="shared" si="61"/>
        <v>37.650112152099602</v>
      </c>
      <c r="AE110" s="71">
        <f t="shared" si="61"/>
        <v>46.049196243286097</v>
      </c>
      <c r="AF110" s="71">
        <f t="shared" si="61"/>
        <v>39.230447769165004</v>
      </c>
      <c r="AG110" s="71">
        <f t="shared" si="61"/>
        <v>46.6292915344238</v>
      </c>
      <c r="AH110" s="72">
        <f t="shared" si="61"/>
        <v>32.2836751937866</v>
      </c>
      <c r="AI110" s="95">
        <f t="shared" si="62"/>
        <v>19.483675479888902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321.00000143051165</v>
      </c>
      <c r="U111" s="69">
        <f t="shared" ref="U111:AI111" si="64">SUM(U101:U110)</f>
        <v>348.40000247955317</v>
      </c>
      <c r="V111" s="69">
        <f t="shared" si="64"/>
        <v>365.79999971389776</v>
      </c>
      <c r="W111" s="69">
        <f t="shared" si="64"/>
        <v>377.00000143051153</v>
      </c>
      <c r="X111" s="69">
        <f t="shared" si="64"/>
        <v>407.84828662872314</v>
      </c>
      <c r="Y111" s="69">
        <f t="shared" si="64"/>
        <v>412.5876255035401</v>
      </c>
      <c r="Z111" s="69">
        <f t="shared" si="64"/>
        <v>408.23422718048084</v>
      </c>
      <c r="AA111" s="69">
        <f t="shared" si="64"/>
        <v>404.05739879608154</v>
      </c>
      <c r="AB111" s="69">
        <f t="shared" si="64"/>
        <v>395.71748447418213</v>
      </c>
      <c r="AC111" s="69">
        <f t="shared" si="64"/>
        <v>385.74231815338135</v>
      </c>
      <c r="AD111" s="69">
        <f t="shared" si="64"/>
        <v>390.28453445434559</v>
      </c>
      <c r="AE111" s="69">
        <f t="shared" si="64"/>
        <v>392.66854763030994</v>
      </c>
      <c r="AF111" s="69">
        <f t="shared" si="64"/>
        <v>386.40941619873036</v>
      </c>
      <c r="AG111" s="69">
        <f t="shared" si="64"/>
        <v>384.38851737976074</v>
      </c>
      <c r="AH111" s="69">
        <f t="shared" si="64"/>
        <v>378.80559158325195</v>
      </c>
      <c r="AI111" s="69">
        <f t="shared" si="64"/>
        <v>57.805590152740308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21.600000381469702</v>
      </c>
      <c r="U112" s="88">
        <f t="shared" ref="U112:AH121" si="65">AM84</f>
        <v>12</v>
      </c>
      <c r="V112" s="88">
        <f t="shared" si="65"/>
        <v>24</v>
      </c>
      <c r="W112" s="88">
        <f t="shared" si="65"/>
        <v>21.799999237060501</v>
      </c>
      <c r="X112" s="88">
        <f t="shared" si="65"/>
        <v>18.331492424011198</v>
      </c>
      <c r="Y112" s="88">
        <f t="shared" si="65"/>
        <v>21.395435333251999</v>
      </c>
      <c r="Z112" s="88">
        <f t="shared" si="65"/>
        <v>27.469819068908699</v>
      </c>
      <c r="AA112" s="88">
        <f t="shared" si="65"/>
        <v>34.427597045898402</v>
      </c>
      <c r="AB112" s="88">
        <f t="shared" si="65"/>
        <v>33.378047943115199</v>
      </c>
      <c r="AC112" s="88">
        <f t="shared" si="65"/>
        <v>36.732295989990199</v>
      </c>
      <c r="AD112" s="88">
        <f t="shared" si="65"/>
        <v>29.0984144210815</v>
      </c>
      <c r="AE112" s="88">
        <f t="shared" si="65"/>
        <v>36.263355255127003</v>
      </c>
      <c r="AF112" s="88">
        <f t="shared" si="65"/>
        <v>44.282938003540004</v>
      </c>
      <c r="AG112" s="88">
        <f t="shared" si="65"/>
        <v>37.769042015075698</v>
      </c>
      <c r="AH112" s="89">
        <f t="shared" si="65"/>
        <v>44.839797973632798</v>
      </c>
      <c r="AI112" s="96">
        <f t="shared" ref="AI112:AI121" si="66">AH112-T112</f>
        <v>23.239797592163097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16.600000381469702</v>
      </c>
      <c r="U113" s="69">
        <f t="shared" si="65"/>
        <v>19.600000381469702</v>
      </c>
      <c r="V113" s="69">
        <f t="shared" si="65"/>
        <v>12</v>
      </c>
      <c r="W113" s="69">
        <f t="shared" si="65"/>
        <v>21</v>
      </c>
      <c r="X113" s="69">
        <f t="shared" si="65"/>
        <v>20.713150024414102</v>
      </c>
      <c r="Y113" s="69">
        <f t="shared" si="65"/>
        <v>17.532089233398398</v>
      </c>
      <c r="Z113" s="69">
        <f t="shared" si="65"/>
        <v>20.385067939758301</v>
      </c>
      <c r="AA113" s="69">
        <f t="shared" si="65"/>
        <v>25.8718662261963</v>
      </c>
      <c r="AB113" s="69">
        <f t="shared" si="65"/>
        <v>32.667129516601598</v>
      </c>
      <c r="AC113" s="69">
        <f t="shared" si="65"/>
        <v>31.750864982604998</v>
      </c>
      <c r="AD113" s="69">
        <f t="shared" si="65"/>
        <v>34.983495712280302</v>
      </c>
      <c r="AE113" s="69">
        <f t="shared" si="65"/>
        <v>27.97487449646</v>
      </c>
      <c r="AF113" s="69">
        <f t="shared" si="65"/>
        <v>34.683404922485401</v>
      </c>
      <c r="AG113" s="69">
        <f t="shared" si="65"/>
        <v>42.309827804565401</v>
      </c>
      <c r="AH113" s="91">
        <f t="shared" si="65"/>
        <v>36.128808021545403</v>
      </c>
      <c r="AI113" s="92">
        <f t="shared" si="66"/>
        <v>19.528807640075701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10.2000000476837</v>
      </c>
      <c r="U114" s="66">
        <f t="shared" si="65"/>
        <v>16.399999618530298</v>
      </c>
      <c r="V114" s="66">
        <f t="shared" si="65"/>
        <v>18.600000381469702</v>
      </c>
      <c r="W114" s="66">
        <f t="shared" si="65"/>
        <v>10.199999809265099</v>
      </c>
      <c r="X114" s="66">
        <f t="shared" si="65"/>
        <v>19.669606208801302</v>
      </c>
      <c r="Y114" s="66">
        <f t="shared" si="65"/>
        <v>19.509298801422101</v>
      </c>
      <c r="Z114" s="66">
        <f t="shared" si="65"/>
        <v>16.658298969268799</v>
      </c>
      <c r="AA114" s="66">
        <f t="shared" si="65"/>
        <v>19.289657592773398</v>
      </c>
      <c r="AB114" s="66">
        <f t="shared" si="65"/>
        <v>24.169898986816399</v>
      </c>
      <c r="AC114" s="66">
        <f t="shared" si="65"/>
        <v>30.805202484130898</v>
      </c>
      <c r="AD114" s="66">
        <f t="shared" si="65"/>
        <v>29.990240097045898</v>
      </c>
      <c r="AE114" s="66">
        <f t="shared" si="65"/>
        <v>33.137583732605002</v>
      </c>
      <c r="AF114" s="66">
        <f t="shared" si="65"/>
        <v>26.734650611877399</v>
      </c>
      <c r="AG114" s="66">
        <f t="shared" si="65"/>
        <v>32.997595787048297</v>
      </c>
      <c r="AH114" s="93">
        <f t="shared" si="65"/>
        <v>40.216312408447301</v>
      </c>
      <c r="AI114" s="94">
        <f t="shared" si="66"/>
        <v>30.0163123607636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10.800000190734901</v>
      </c>
      <c r="U115" s="69">
        <f t="shared" si="65"/>
        <v>11.999999523162799</v>
      </c>
      <c r="V115" s="69">
        <f t="shared" si="65"/>
        <v>13.3999996185303</v>
      </c>
      <c r="W115" s="69">
        <f t="shared" si="65"/>
        <v>16.4000000953674</v>
      </c>
      <c r="X115" s="69">
        <f t="shared" si="65"/>
        <v>9.7489843368530291</v>
      </c>
      <c r="Y115" s="69">
        <f t="shared" si="65"/>
        <v>18.277844429016099</v>
      </c>
      <c r="Z115" s="69">
        <f t="shared" si="65"/>
        <v>18.2363796234131</v>
      </c>
      <c r="AA115" s="69">
        <f t="shared" si="65"/>
        <v>15.6993970870972</v>
      </c>
      <c r="AB115" s="69">
        <f t="shared" si="65"/>
        <v>18.119381904602101</v>
      </c>
      <c r="AC115" s="69">
        <f t="shared" si="65"/>
        <v>22.4112005233765</v>
      </c>
      <c r="AD115" s="69">
        <f t="shared" si="65"/>
        <v>28.870573997497601</v>
      </c>
      <c r="AE115" s="69">
        <f t="shared" si="65"/>
        <v>28.1529188156128</v>
      </c>
      <c r="AF115" s="69">
        <f t="shared" si="65"/>
        <v>31.195558547973601</v>
      </c>
      <c r="AG115" s="69">
        <f t="shared" si="65"/>
        <v>25.3981628417969</v>
      </c>
      <c r="AH115" s="91">
        <f t="shared" si="65"/>
        <v>31.221277236938501</v>
      </c>
      <c r="AI115" s="92">
        <f t="shared" si="66"/>
        <v>20.421277046203599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12.4000000953674</v>
      </c>
      <c r="U116" s="66">
        <f t="shared" si="65"/>
        <v>8.8000001907348597</v>
      </c>
      <c r="V116" s="66">
        <f t="shared" si="65"/>
        <v>9.4000000953674299</v>
      </c>
      <c r="W116" s="66">
        <f t="shared" si="65"/>
        <v>11.4000000953674</v>
      </c>
      <c r="X116" s="66">
        <f t="shared" si="65"/>
        <v>15.118623256683399</v>
      </c>
      <c r="Y116" s="66">
        <f t="shared" si="65"/>
        <v>9.21777439117432</v>
      </c>
      <c r="Z116" s="66">
        <f t="shared" si="65"/>
        <v>16.8911776542664</v>
      </c>
      <c r="AA116" s="66">
        <f t="shared" si="65"/>
        <v>16.946464538574201</v>
      </c>
      <c r="AB116" s="66">
        <f t="shared" si="65"/>
        <v>14.696916103363</v>
      </c>
      <c r="AC116" s="66">
        <f t="shared" si="65"/>
        <v>16.912457466125499</v>
      </c>
      <c r="AD116" s="66">
        <f t="shared" si="65"/>
        <v>20.669794082641602</v>
      </c>
      <c r="AE116" s="66">
        <f t="shared" si="65"/>
        <v>26.919519424438501</v>
      </c>
      <c r="AF116" s="66">
        <f t="shared" si="65"/>
        <v>26.284009933471701</v>
      </c>
      <c r="AG116" s="66">
        <f t="shared" si="65"/>
        <v>29.204788208007798</v>
      </c>
      <c r="AH116" s="93">
        <f t="shared" si="65"/>
        <v>23.9841356277466</v>
      </c>
      <c r="AI116" s="94">
        <f t="shared" si="66"/>
        <v>11.5841355323792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8.1999998092651403</v>
      </c>
      <c r="U117" s="69">
        <f t="shared" si="65"/>
        <v>11.4000000953674</v>
      </c>
      <c r="V117" s="69">
        <f t="shared" si="65"/>
        <v>7.7999999523162797</v>
      </c>
      <c r="W117" s="69">
        <f t="shared" si="65"/>
        <v>9.4000000953674299</v>
      </c>
      <c r="X117" s="69">
        <f t="shared" si="65"/>
        <v>10.4985466003418</v>
      </c>
      <c r="Y117" s="69">
        <f t="shared" si="65"/>
        <v>13.7640900611877</v>
      </c>
      <c r="Z117" s="69">
        <f t="shared" si="65"/>
        <v>8.57806444168091</v>
      </c>
      <c r="AA117" s="69">
        <f t="shared" si="65"/>
        <v>15.4007697105408</v>
      </c>
      <c r="AB117" s="69">
        <f t="shared" si="65"/>
        <v>15.535520553588899</v>
      </c>
      <c r="AC117" s="69">
        <f t="shared" si="65"/>
        <v>13.581771373748801</v>
      </c>
      <c r="AD117" s="69">
        <f t="shared" si="65"/>
        <v>15.5775508880615</v>
      </c>
      <c r="AE117" s="69">
        <f t="shared" si="65"/>
        <v>18.826710224151601</v>
      </c>
      <c r="AF117" s="69">
        <f t="shared" si="65"/>
        <v>24.795521736145002</v>
      </c>
      <c r="AG117" s="69">
        <f t="shared" si="65"/>
        <v>24.2589206695557</v>
      </c>
      <c r="AH117" s="91">
        <f t="shared" si="65"/>
        <v>27.031155586242701</v>
      </c>
      <c r="AI117" s="92">
        <f t="shared" si="66"/>
        <v>18.83115577697756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4.3999999761581403</v>
      </c>
      <c r="U118" s="66">
        <f t="shared" si="65"/>
        <v>7.1999998092651403</v>
      </c>
      <c r="V118" s="66">
        <f t="shared" si="65"/>
        <v>10.4000000953674</v>
      </c>
      <c r="W118" s="66">
        <f t="shared" si="65"/>
        <v>7.5999999046325701</v>
      </c>
      <c r="X118" s="66">
        <f t="shared" si="65"/>
        <v>8.4475946426391602</v>
      </c>
      <c r="Y118" s="66">
        <f t="shared" si="65"/>
        <v>9.5918211936950701</v>
      </c>
      <c r="Z118" s="66">
        <f t="shared" si="65"/>
        <v>12.456972122192401</v>
      </c>
      <c r="AA118" s="66">
        <f t="shared" si="65"/>
        <v>7.9137282371520996</v>
      </c>
      <c r="AB118" s="66">
        <f t="shared" si="65"/>
        <v>13.9558305740356</v>
      </c>
      <c r="AC118" s="66">
        <f t="shared" si="65"/>
        <v>14.1416459083557</v>
      </c>
      <c r="AD118" s="66">
        <f t="shared" si="65"/>
        <v>12.481587886810299</v>
      </c>
      <c r="AE118" s="66">
        <f t="shared" si="65"/>
        <v>14.242814540863</v>
      </c>
      <c r="AF118" s="66">
        <f t="shared" si="65"/>
        <v>17.032637119293199</v>
      </c>
      <c r="AG118" s="66">
        <f t="shared" si="65"/>
        <v>22.705884933471701</v>
      </c>
      <c r="AH118" s="93">
        <f t="shared" si="65"/>
        <v>22.2426900863647</v>
      </c>
      <c r="AI118" s="94">
        <f t="shared" si="66"/>
        <v>17.842690110206561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1.79999995231628</v>
      </c>
      <c r="U119" s="69">
        <f t="shared" si="65"/>
        <v>4.3999999761581403</v>
      </c>
      <c r="V119" s="69">
        <f t="shared" si="65"/>
        <v>5.1999998092651403</v>
      </c>
      <c r="W119" s="69">
        <f t="shared" si="65"/>
        <v>8.4000000953674299</v>
      </c>
      <c r="X119" s="69">
        <f t="shared" si="65"/>
        <v>6.8496832847595197</v>
      </c>
      <c r="Y119" s="69">
        <f t="shared" si="65"/>
        <v>7.5042223930358896</v>
      </c>
      <c r="Z119" s="69">
        <f t="shared" si="65"/>
        <v>8.6907951831817591</v>
      </c>
      <c r="AA119" s="69">
        <f t="shared" si="65"/>
        <v>11.159545421600299</v>
      </c>
      <c r="AB119" s="69">
        <f t="shared" si="65"/>
        <v>7.2491865158081099</v>
      </c>
      <c r="AC119" s="69">
        <f t="shared" si="65"/>
        <v>12.511342525482201</v>
      </c>
      <c r="AD119" s="69">
        <f t="shared" si="65"/>
        <v>12.751694202423099</v>
      </c>
      <c r="AE119" s="69">
        <f t="shared" si="65"/>
        <v>11.3601307868958</v>
      </c>
      <c r="AF119" s="69">
        <f t="shared" si="65"/>
        <v>12.884508132934601</v>
      </c>
      <c r="AG119" s="69">
        <f t="shared" si="65"/>
        <v>15.2460913658142</v>
      </c>
      <c r="AH119" s="91">
        <f t="shared" si="65"/>
        <v>20.594396591186499</v>
      </c>
      <c r="AI119" s="92">
        <f t="shared" si="66"/>
        <v>18.794396638870218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6.4000000953674299</v>
      </c>
      <c r="U120" s="66">
        <f t="shared" si="65"/>
        <v>1.79999995231628</v>
      </c>
      <c r="V120" s="66">
        <f t="shared" si="65"/>
        <v>4.3999999761581403</v>
      </c>
      <c r="W120" s="66">
        <f t="shared" si="65"/>
        <v>5.1999998092651403</v>
      </c>
      <c r="X120" s="66">
        <f t="shared" si="65"/>
        <v>7.57227694988251</v>
      </c>
      <c r="Y120" s="66">
        <f t="shared" si="65"/>
        <v>6.1648743152618399</v>
      </c>
      <c r="Z120" s="66">
        <f t="shared" si="65"/>
        <v>6.6872937679290798</v>
      </c>
      <c r="AA120" s="66">
        <f t="shared" si="65"/>
        <v>7.8486073017120397</v>
      </c>
      <c r="AB120" s="66">
        <f t="shared" si="65"/>
        <v>9.9435515403747594</v>
      </c>
      <c r="AC120" s="66">
        <f t="shared" si="65"/>
        <v>6.6318440437316903</v>
      </c>
      <c r="AD120" s="66">
        <f t="shared" si="65"/>
        <v>11.167932033538801</v>
      </c>
      <c r="AE120" s="66">
        <f t="shared" si="65"/>
        <v>11.462513923645</v>
      </c>
      <c r="AF120" s="66">
        <f t="shared" si="65"/>
        <v>10.285699605941801</v>
      </c>
      <c r="AG120" s="66">
        <f t="shared" si="65"/>
        <v>11.608928203582799</v>
      </c>
      <c r="AH120" s="93">
        <f t="shared" si="65"/>
        <v>13.586042404174799</v>
      </c>
      <c r="AI120" s="94">
        <f t="shared" si="66"/>
        <v>7.1860423088073695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6.6000002026557896</v>
      </c>
      <c r="U121" s="71">
        <f t="shared" si="65"/>
        <v>5.4000000953674299</v>
      </c>
      <c r="V121" s="71">
        <f t="shared" si="65"/>
        <v>1.79999995231628</v>
      </c>
      <c r="W121" s="71">
        <f t="shared" si="65"/>
        <v>4.3999999761581403</v>
      </c>
      <c r="X121" s="71">
        <f t="shared" si="65"/>
        <v>4.6515815258026096</v>
      </c>
      <c r="Y121" s="71">
        <f t="shared" si="65"/>
        <v>6.6930353641510001</v>
      </c>
      <c r="Z121" s="71">
        <f t="shared" si="65"/>
        <v>5.4701259136199996</v>
      </c>
      <c r="AA121" s="71">
        <f t="shared" si="65"/>
        <v>5.9107010364532497</v>
      </c>
      <c r="AB121" s="71">
        <f t="shared" si="65"/>
        <v>6.9762408733367902</v>
      </c>
      <c r="AC121" s="71">
        <f t="shared" si="65"/>
        <v>8.7189624309539795</v>
      </c>
      <c r="AD121" s="71">
        <f t="shared" si="65"/>
        <v>5.9844565391540501</v>
      </c>
      <c r="AE121" s="71">
        <f t="shared" si="65"/>
        <v>9.8175191879272496</v>
      </c>
      <c r="AF121" s="71">
        <f t="shared" si="65"/>
        <v>10.183362960815399</v>
      </c>
      <c r="AG121" s="71">
        <f t="shared" si="65"/>
        <v>9.1605231761932409</v>
      </c>
      <c r="AH121" s="72">
        <f t="shared" si="65"/>
        <v>10.3195447921753</v>
      </c>
      <c r="AI121" s="97">
        <f t="shared" si="66"/>
        <v>3.7195445895195105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99.000001132488194</v>
      </c>
      <c r="U122" s="9">
        <f t="shared" ref="U122:AI122" si="68">SUM(U112:U121)</f>
        <v>98.99999964237206</v>
      </c>
      <c r="V122" s="9">
        <f t="shared" si="68"/>
        <v>106.99999988079068</v>
      </c>
      <c r="W122" s="9">
        <f t="shared" si="68"/>
        <v>115.79999911785112</v>
      </c>
      <c r="X122" s="9">
        <f t="shared" si="68"/>
        <v>121.60153925418862</v>
      </c>
      <c r="Y122" s="9">
        <f t="shared" si="68"/>
        <v>129.6504855155944</v>
      </c>
      <c r="Z122" s="9">
        <f t="shared" si="68"/>
        <v>141.52399468421942</v>
      </c>
      <c r="AA122" s="9">
        <f t="shared" si="68"/>
        <v>160.46833419799799</v>
      </c>
      <c r="AB122" s="9">
        <f t="shared" si="68"/>
        <v>176.69170451164246</v>
      </c>
      <c r="AC122" s="9">
        <f t="shared" si="68"/>
        <v>194.19758772850048</v>
      </c>
      <c r="AD122" s="9">
        <f t="shared" si="68"/>
        <v>201.57573986053464</v>
      </c>
      <c r="AE122" s="9">
        <f t="shared" si="68"/>
        <v>218.15794038772597</v>
      </c>
      <c r="AF122" s="9">
        <f t="shared" si="68"/>
        <v>238.36229157447812</v>
      </c>
      <c r="AG122" s="9">
        <f t="shared" si="68"/>
        <v>250.65976500511172</v>
      </c>
      <c r="AH122" s="9">
        <f t="shared" si="68"/>
        <v>270.16416072845459</v>
      </c>
      <c r="AI122" s="9">
        <f t="shared" si="68"/>
        <v>171.16415959596642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5.5999999046325701</v>
      </c>
      <c r="U123" s="88">
        <f t="shared" ref="U123:AH132" si="69">AM94</f>
        <v>5.8000000119209298</v>
      </c>
      <c r="V123" s="88">
        <f t="shared" si="69"/>
        <v>5.4000000953674299</v>
      </c>
      <c r="W123" s="88">
        <f t="shared" si="69"/>
        <v>0.80000001192092896</v>
      </c>
      <c r="X123" s="88">
        <f t="shared" si="69"/>
        <v>3.9054523706436202</v>
      </c>
      <c r="Y123" s="88">
        <f t="shared" si="69"/>
        <v>4.09130907058716</v>
      </c>
      <c r="Z123" s="88">
        <f t="shared" si="69"/>
        <v>5.8319157361984297</v>
      </c>
      <c r="AA123" s="88">
        <f t="shared" si="69"/>
        <v>4.7749037742614702</v>
      </c>
      <c r="AB123" s="88">
        <f t="shared" si="69"/>
        <v>5.1481587886810303</v>
      </c>
      <c r="AC123" s="88">
        <f t="shared" si="69"/>
        <v>6.1024932861328098</v>
      </c>
      <c r="AD123" s="88">
        <f t="shared" si="69"/>
        <v>7.5368185043334996</v>
      </c>
      <c r="AE123" s="88">
        <f t="shared" si="69"/>
        <v>5.3077418804168701</v>
      </c>
      <c r="AF123" s="88">
        <f t="shared" si="69"/>
        <v>8.4985370635986293</v>
      </c>
      <c r="AG123" s="88">
        <f t="shared" si="69"/>
        <v>8.9058208465576207</v>
      </c>
      <c r="AH123" s="89">
        <f t="shared" si="69"/>
        <v>8.0487494468689</v>
      </c>
      <c r="AI123" s="90">
        <f t="shared" ref="AI123:AI132" si="70">AH123-T123</f>
        <v>2.4487495422363299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1</v>
      </c>
      <c r="U124" s="69">
        <f t="shared" si="69"/>
        <v>4.7999999523162797</v>
      </c>
      <c r="V124" s="69">
        <f t="shared" si="69"/>
        <v>2.8000000119209298</v>
      </c>
      <c r="W124" s="69">
        <f t="shared" si="69"/>
        <v>5.4000000953674299</v>
      </c>
      <c r="X124" s="69">
        <f t="shared" si="69"/>
        <v>0.79595780372619596</v>
      </c>
      <c r="Y124" s="69">
        <f t="shared" si="69"/>
        <v>3.3662421703338601</v>
      </c>
      <c r="Z124" s="69">
        <f t="shared" si="69"/>
        <v>3.4963672161102299</v>
      </c>
      <c r="AA124" s="69">
        <f t="shared" si="69"/>
        <v>4.9906169176101702</v>
      </c>
      <c r="AB124" s="69">
        <f t="shared" si="69"/>
        <v>4.0609664916992196</v>
      </c>
      <c r="AC124" s="69">
        <f t="shared" si="69"/>
        <v>4.3440345525741604</v>
      </c>
      <c r="AD124" s="69">
        <f t="shared" si="69"/>
        <v>5.2196245193481401</v>
      </c>
      <c r="AE124" s="69">
        <f t="shared" si="69"/>
        <v>6.3795282840728804</v>
      </c>
      <c r="AF124" s="69">
        <f t="shared" si="69"/>
        <v>4.5925655364990199</v>
      </c>
      <c r="AG124" s="69">
        <f t="shared" si="69"/>
        <v>7.1978812217712402</v>
      </c>
      <c r="AH124" s="91">
        <f t="shared" si="69"/>
        <v>7.6055591106414804</v>
      </c>
      <c r="AI124" s="92">
        <f t="shared" si="70"/>
        <v>6.6055591106414804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1.8000000119209301</v>
      </c>
      <c r="U125" s="66">
        <f t="shared" si="69"/>
        <v>1</v>
      </c>
      <c r="V125" s="66">
        <f t="shared" si="69"/>
        <v>4.7999999523162797</v>
      </c>
      <c r="W125" s="66">
        <f t="shared" si="69"/>
        <v>2</v>
      </c>
      <c r="X125" s="66">
        <f t="shared" si="69"/>
        <v>4.6237128973007202</v>
      </c>
      <c r="Y125" s="66">
        <f t="shared" si="69"/>
        <v>0.73827159404754605</v>
      </c>
      <c r="Z125" s="66">
        <f t="shared" si="69"/>
        <v>2.8969588279724099</v>
      </c>
      <c r="AA125" s="66">
        <f t="shared" si="69"/>
        <v>2.9759091138839699</v>
      </c>
      <c r="AB125" s="66">
        <f t="shared" si="69"/>
        <v>4.2841002941131601</v>
      </c>
      <c r="AC125" s="66">
        <f t="shared" si="69"/>
        <v>3.4459962844848602</v>
      </c>
      <c r="AD125" s="66">
        <f t="shared" si="69"/>
        <v>3.64007580280304</v>
      </c>
      <c r="AE125" s="66">
        <f t="shared" si="69"/>
        <v>4.4596972465515101</v>
      </c>
      <c r="AF125" s="66">
        <f t="shared" si="69"/>
        <v>5.3886455297470102</v>
      </c>
      <c r="AG125" s="66">
        <f t="shared" si="69"/>
        <v>3.9535977840423602</v>
      </c>
      <c r="AH125" s="93">
        <f t="shared" si="69"/>
        <v>6.0842745304107702</v>
      </c>
      <c r="AI125" s="94">
        <f t="shared" si="70"/>
        <v>4.2842745184898403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2.7999999523162802</v>
      </c>
      <c r="U126" s="69">
        <f t="shared" si="69"/>
        <v>1.8000000119209301</v>
      </c>
      <c r="V126" s="69">
        <f t="shared" si="69"/>
        <v>0</v>
      </c>
      <c r="W126" s="69">
        <f t="shared" si="69"/>
        <v>3</v>
      </c>
      <c r="X126" s="69">
        <f t="shared" si="69"/>
        <v>1.7940078973770099</v>
      </c>
      <c r="Y126" s="69">
        <f t="shared" si="69"/>
        <v>3.92009121179581</v>
      </c>
      <c r="Z126" s="69">
        <f t="shared" si="69"/>
        <v>0.67398160696029696</v>
      </c>
      <c r="AA126" s="69">
        <f t="shared" si="69"/>
        <v>2.4816932678222701</v>
      </c>
      <c r="AB126" s="69">
        <f t="shared" si="69"/>
        <v>2.5224864482879599</v>
      </c>
      <c r="AC126" s="69">
        <f t="shared" si="69"/>
        <v>3.6541390419006299</v>
      </c>
      <c r="AD126" s="69">
        <f t="shared" si="69"/>
        <v>2.9172770977020299</v>
      </c>
      <c r="AE126" s="69">
        <f t="shared" si="69"/>
        <v>3.04562568664551</v>
      </c>
      <c r="AF126" s="69">
        <f t="shared" si="69"/>
        <v>3.7905734777450601</v>
      </c>
      <c r="AG126" s="69">
        <f t="shared" si="69"/>
        <v>4.5290753841400102</v>
      </c>
      <c r="AH126" s="91">
        <f t="shared" si="69"/>
        <v>3.3848142623901398</v>
      </c>
      <c r="AI126" s="92">
        <f t="shared" si="70"/>
        <v>0.58481431007385964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0</v>
      </c>
      <c r="U127" s="66">
        <f t="shared" si="69"/>
        <v>2.7999999523162802</v>
      </c>
      <c r="V127" s="66">
        <f t="shared" si="69"/>
        <v>1.8000000119209301</v>
      </c>
      <c r="W127" s="66">
        <f t="shared" si="69"/>
        <v>0</v>
      </c>
      <c r="X127" s="66">
        <f t="shared" si="69"/>
        <v>2.3039611577987702</v>
      </c>
      <c r="Y127" s="66">
        <f t="shared" si="69"/>
        <v>1.55496597290039</v>
      </c>
      <c r="Z127" s="66">
        <f t="shared" si="69"/>
        <v>3.25784111022949</v>
      </c>
      <c r="AA127" s="66">
        <f t="shared" si="69"/>
        <v>0.59252709150314298</v>
      </c>
      <c r="AB127" s="66">
        <f t="shared" si="69"/>
        <v>2.0788714885711701</v>
      </c>
      <c r="AC127" s="66">
        <f t="shared" si="69"/>
        <v>2.0944199562072798</v>
      </c>
      <c r="AD127" s="66">
        <f t="shared" si="69"/>
        <v>3.0545393228530902</v>
      </c>
      <c r="AE127" s="66">
        <f t="shared" si="69"/>
        <v>2.4208781719207799</v>
      </c>
      <c r="AF127" s="66">
        <f t="shared" si="69"/>
        <v>2.5071359872818002</v>
      </c>
      <c r="AG127" s="66">
        <f t="shared" si="69"/>
        <v>3.1601196527481101</v>
      </c>
      <c r="AH127" s="93">
        <f t="shared" si="69"/>
        <v>3.7389177083969098</v>
      </c>
      <c r="AI127" s="94">
        <f t="shared" si="70"/>
        <v>3.7389177083969098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0</v>
      </c>
      <c r="U128" s="69">
        <f t="shared" si="69"/>
        <v>0</v>
      </c>
      <c r="V128" s="69">
        <f t="shared" si="69"/>
        <v>2.7999999523162802</v>
      </c>
      <c r="W128" s="69">
        <f t="shared" si="69"/>
        <v>1.8000000119209301</v>
      </c>
      <c r="X128" s="69">
        <f t="shared" si="69"/>
        <v>0</v>
      </c>
      <c r="Y128" s="69">
        <f t="shared" si="69"/>
        <v>1.75785112380981</v>
      </c>
      <c r="Z128" s="69">
        <f t="shared" si="69"/>
        <v>1.2427484840154599</v>
      </c>
      <c r="AA128" s="69">
        <f t="shared" si="69"/>
        <v>2.5921303629875201</v>
      </c>
      <c r="AB128" s="69">
        <f t="shared" si="69"/>
        <v>0.44928202033042902</v>
      </c>
      <c r="AC128" s="69">
        <f t="shared" si="69"/>
        <v>1.64483034610748</v>
      </c>
      <c r="AD128" s="69">
        <f t="shared" si="69"/>
        <v>1.6495608091354399</v>
      </c>
      <c r="AE128" s="69">
        <f t="shared" si="69"/>
        <v>2.43934118747711</v>
      </c>
      <c r="AF128" s="69">
        <f t="shared" si="69"/>
        <v>1.9157633781433101</v>
      </c>
      <c r="AG128" s="69">
        <f t="shared" si="69"/>
        <v>1.9782288074493399</v>
      </c>
      <c r="AH128" s="91">
        <f t="shared" si="69"/>
        <v>2.5263557434082</v>
      </c>
      <c r="AI128" s="92">
        <f t="shared" si="70"/>
        <v>2.5263557434082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0.80000001192092896</v>
      </c>
      <c r="U129" s="66">
        <f t="shared" si="69"/>
        <v>0</v>
      </c>
      <c r="V129" s="66">
        <f t="shared" si="69"/>
        <v>0</v>
      </c>
      <c r="W129" s="66">
        <f t="shared" si="69"/>
        <v>1</v>
      </c>
      <c r="X129" s="66">
        <f t="shared" si="69"/>
        <v>1.3686798214912399</v>
      </c>
      <c r="Y129" s="66">
        <f t="shared" si="69"/>
        <v>0</v>
      </c>
      <c r="Z129" s="66">
        <f t="shared" si="69"/>
        <v>1.31489729881287</v>
      </c>
      <c r="AA129" s="66">
        <f t="shared" si="69"/>
        <v>0.971900634467602</v>
      </c>
      <c r="AB129" s="66">
        <f t="shared" si="69"/>
        <v>2.0159341096878101</v>
      </c>
      <c r="AC129" s="66">
        <f t="shared" si="69"/>
        <v>0.331223994493485</v>
      </c>
      <c r="AD129" s="66">
        <f t="shared" si="69"/>
        <v>1.27226161956787</v>
      </c>
      <c r="AE129" s="66">
        <f t="shared" si="69"/>
        <v>1.27138835191727</v>
      </c>
      <c r="AF129" s="66">
        <f t="shared" si="69"/>
        <v>1.90461838245392</v>
      </c>
      <c r="AG129" s="66">
        <f t="shared" si="69"/>
        <v>1.48363149166107</v>
      </c>
      <c r="AH129" s="93">
        <f t="shared" si="69"/>
        <v>1.5297993421554601</v>
      </c>
      <c r="AI129" s="94">
        <f t="shared" si="70"/>
        <v>0.72979933023453114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0</v>
      </c>
      <c r="U130" s="69">
        <f t="shared" si="69"/>
        <v>0</v>
      </c>
      <c r="V130" s="69">
        <f t="shared" si="69"/>
        <v>0</v>
      </c>
      <c r="W130" s="69">
        <f t="shared" si="69"/>
        <v>0</v>
      </c>
      <c r="X130" s="69">
        <f t="shared" si="69"/>
        <v>0.762684345245361</v>
      </c>
      <c r="Y130" s="69">
        <f t="shared" si="69"/>
        <v>1.0082346200943</v>
      </c>
      <c r="Z130" s="69">
        <f t="shared" si="69"/>
        <v>0</v>
      </c>
      <c r="AA130" s="69">
        <f t="shared" si="69"/>
        <v>0.96177339553832997</v>
      </c>
      <c r="AB130" s="69">
        <f t="shared" si="69"/>
        <v>0.74426671862602201</v>
      </c>
      <c r="AC130" s="69">
        <f t="shared" si="69"/>
        <v>1.5333701670169799</v>
      </c>
      <c r="AD130" s="69">
        <f t="shared" si="69"/>
        <v>0.23824270069599199</v>
      </c>
      <c r="AE130" s="69">
        <f t="shared" si="69"/>
        <v>0.96364682912826505</v>
      </c>
      <c r="AF130" s="69">
        <f t="shared" si="69"/>
        <v>0.95898014307022095</v>
      </c>
      <c r="AG130" s="69">
        <f t="shared" si="69"/>
        <v>1.45466980338097</v>
      </c>
      <c r="AH130" s="91">
        <f t="shared" si="69"/>
        <v>1.1263107657432601</v>
      </c>
      <c r="AI130" s="92">
        <f t="shared" si="70"/>
        <v>1.1263107657432601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0</v>
      </c>
      <c r="U131" s="66">
        <f t="shared" si="69"/>
        <v>0</v>
      </c>
      <c r="V131" s="66">
        <f t="shared" si="69"/>
        <v>0</v>
      </c>
      <c r="W131" s="66">
        <f t="shared" si="69"/>
        <v>0</v>
      </c>
      <c r="X131" s="66">
        <f t="shared" si="69"/>
        <v>0</v>
      </c>
      <c r="Y131" s="66">
        <f t="shared" si="69"/>
        <v>0.56922984123230003</v>
      </c>
      <c r="Z131" s="66">
        <f t="shared" si="69"/>
        <v>0.72620904445648204</v>
      </c>
      <c r="AA131" s="66">
        <f t="shared" si="69"/>
        <v>0</v>
      </c>
      <c r="AB131" s="66">
        <f t="shared" si="69"/>
        <v>0.68628871440887496</v>
      </c>
      <c r="AC131" s="66">
        <f t="shared" si="69"/>
        <v>0.55821679532527901</v>
      </c>
      <c r="AD131" s="66">
        <f t="shared" si="69"/>
        <v>1.1444858759641601</v>
      </c>
      <c r="AE131" s="66">
        <f t="shared" si="69"/>
        <v>0.16720940172672299</v>
      </c>
      <c r="AF131" s="66">
        <f t="shared" si="69"/>
        <v>0.71598795056343101</v>
      </c>
      <c r="AG131" s="66">
        <f t="shared" si="69"/>
        <v>0.70880442857742298</v>
      </c>
      <c r="AH131" s="93">
        <f t="shared" si="69"/>
        <v>1.0906737446785</v>
      </c>
      <c r="AI131" s="94">
        <f t="shared" si="70"/>
        <v>1.0906737446785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0</v>
      </c>
      <c r="U132" s="71">
        <f t="shared" si="69"/>
        <v>0</v>
      </c>
      <c r="V132" s="71">
        <f t="shared" si="69"/>
        <v>0</v>
      </c>
      <c r="W132" s="71">
        <f t="shared" si="69"/>
        <v>0</v>
      </c>
      <c r="X132" s="71">
        <f t="shared" si="69"/>
        <v>0</v>
      </c>
      <c r="Y132" s="71">
        <f t="shared" si="69"/>
        <v>0</v>
      </c>
      <c r="Z132" s="71">
        <f t="shared" si="69"/>
        <v>0.42130568623542802</v>
      </c>
      <c r="AA132" s="71">
        <f t="shared" si="69"/>
        <v>0.52207726240158103</v>
      </c>
      <c r="AB132" s="71">
        <f t="shared" si="69"/>
        <v>0</v>
      </c>
      <c r="AC132" s="71">
        <f t="shared" si="69"/>
        <v>0.49898290634155301</v>
      </c>
      <c r="AD132" s="71">
        <f t="shared" si="69"/>
        <v>0.41650898754596699</v>
      </c>
      <c r="AE132" s="71">
        <f t="shared" si="69"/>
        <v>0.850882768630981</v>
      </c>
      <c r="AF132" s="71">
        <f t="shared" si="69"/>
        <v>0.119650781154633</v>
      </c>
      <c r="AG132" s="71">
        <f t="shared" si="69"/>
        <v>0.52809467911720298</v>
      </c>
      <c r="AH132" s="72">
        <f t="shared" si="69"/>
        <v>0.52046030759811401</v>
      </c>
      <c r="AI132" s="97">
        <f t="shared" si="70"/>
        <v>0.52046030759811401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11.99999988079071</v>
      </c>
      <c r="U133" s="9">
        <f t="shared" ref="U133:AI133" si="72">SUM(U123:U132)</f>
        <v>16.199999928474419</v>
      </c>
      <c r="V133" s="9">
        <f t="shared" si="72"/>
        <v>17.600000023841851</v>
      </c>
      <c r="W133" s="9">
        <f t="shared" si="72"/>
        <v>14.00000011920929</v>
      </c>
      <c r="X133" s="9">
        <f t="shared" si="72"/>
        <v>15.554456293582918</v>
      </c>
      <c r="Y133" s="9">
        <f t="shared" si="72"/>
        <v>17.006195604801178</v>
      </c>
      <c r="Z133" s="9">
        <f t="shared" si="72"/>
        <v>19.862225010991096</v>
      </c>
      <c r="AA133" s="9">
        <f t="shared" si="72"/>
        <v>20.863531820476055</v>
      </c>
      <c r="AB133" s="9">
        <f t="shared" si="72"/>
        <v>21.990355074405674</v>
      </c>
      <c r="AC133" s="9">
        <f t="shared" si="72"/>
        <v>24.207707330584515</v>
      </c>
      <c r="AD133" s="9">
        <f t="shared" si="72"/>
        <v>27.089395239949233</v>
      </c>
      <c r="AE133" s="9">
        <f t="shared" si="72"/>
        <v>27.305939808487903</v>
      </c>
      <c r="AF133" s="9">
        <f t="shared" si="72"/>
        <v>30.392458230257031</v>
      </c>
      <c r="AG133" s="9">
        <f t="shared" si="72"/>
        <v>33.899924099445357</v>
      </c>
      <c r="AH133" s="9">
        <f t="shared" si="72"/>
        <v>35.655914962291732</v>
      </c>
      <c r="AI133" s="6">
        <f t="shared" si="72"/>
        <v>23.655915081501028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workbookViewId="0">
      <selection activeCell="AL4" sqref="AL4:AZ103"/>
    </sheetView>
  </sheetViews>
  <sheetFormatPr baseColWidth="10" defaultColWidth="8.7109375" defaultRowHeight="15" x14ac:dyDescent="0.25"/>
  <cols>
    <col min="2" max="2" width="12.85546875" customWidth="1"/>
    <col min="18" max="18" width="10" bestFit="1" customWidth="1"/>
    <col min="35" max="35" width="10.140625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3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50.599998474121101</v>
      </c>
      <c r="AM4" s="52">
        <v>54</v>
      </c>
      <c r="AN4" s="52">
        <v>49.649999618530302</v>
      </c>
      <c r="AO4" s="52">
        <v>57.600000381469698</v>
      </c>
      <c r="AP4" s="52">
        <v>59.971771240234403</v>
      </c>
      <c r="AQ4" s="52">
        <v>61.432689666747997</v>
      </c>
      <c r="AR4" s="52">
        <v>62.753911972045898</v>
      </c>
      <c r="AS4" s="52">
        <v>64.067790985107393</v>
      </c>
      <c r="AT4" s="52">
        <v>65.402393341064496</v>
      </c>
      <c r="AU4" s="52">
        <v>66.699916839599595</v>
      </c>
      <c r="AV4" s="52">
        <v>67.953018188476605</v>
      </c>
      <c r="AW4" s="52">
        <v>69.1431694030762</v>
      </c>
      <c r="AX4" s="52">
        <v>70.295921325683594</v>
      </c>
      <c r="AY4" s="52">
        <v>71.3638916015625</v>
      </c>
      <c r="AZ4" s="52">
        <v>72.3812446594238</v>
      </c>
    </row>
    <row r="5" spans="2:52" x14ac:dyDescent="0.25">
      <c r="B5" s="34" t="s">
        <v>48</v>
      </c>
      <c r="C5" s="9">
        <f>AL4</f>
        <v>50.599998474121101</v>
      </c>
      <c r="D5" s="9">
        <f t="shared" ref="D5:Q5" si="0">AM4</f>
        <v>54</v>
      </c>
      <c r="E5" s="9">
        <f t="shared" si="0"/>
        <v>49.649999618530302</v>
      </c>
      <c r="F5" s="9">
        <f t="shared" si="0"/>
        <v>57.600000381469698</v>
      </c>
      <c r="G5" s="9">
        <f t="shared" si="0"/>
        <v>59.971771240234403</v>
      </c>
      <c r="H5" s="9">
        <f t="shared" si="0"/>
        <v>61.432689666747997</v>
      </c>
      <c r="I5" s="9">
        <f t="shared" si="0"/>
        <v>62.753911972045898</v>
      </c>
      <c r="J5" s="9">
        <f t="shared" si="0"/>
        <v>64.067790985107393</v>
      </c>
      <c r="K5" s="9">
        <f t="shared" si="0"/>
        <v>65.402393341064496</v>
      </c>
      <c r="L5" s="9">
        <f t="shared" si="0"/>
        <v>66.699916839599595</v>
      </c>
      <c r="M5" s="9">
        <f t="shared" si="0"/>
        <v>67.953018188476605</v>
      </c>
      <c r="N5" s="9">
        <f t="shared" si="0"/>
        <v>69.1431694030762</v>
      </c>
      <c r="O5" s="9">
        <f t="shared" si="0"/>
        <v>70.295921325683594</v>
      </c>
      <c r="P5" s="9">
        <f t="shared" si="0"/>
        <v>71.3638916015625</v>
      </c>
      <c r="Q5" s="9">
        <f t="shared" si="0"/>
        <v>72.3812446594238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106.71937080713114</v>
      </c>
      <c r="V5" s="49">
        <f t="shared" si="1"/>
        <v>98.122531849330656</v>
      </c>
      <c r="W5" s="49">
        <f t="shared" si="1"/>
        <v>113.83399628149927</v>
      </c>
      <c r="X5" s="49">
        <f t="shared" si="1"/>
        <v>118.52129061012997</v>
      </c>
      <c r="Y5" s="49">
        <f t="shared" si="1"/>
        <v>121.40848126342765</v>
      </c>
      <c r="Z5" s="49">
        <f t="shared" si="1"/>
        <v>124.01959261745988</v>
      </c>
      <c r="AA5" s="49">
        <f t="shared" si="1"/>
        <v>126.61619153580463</v>
      </c>
      <c r="AB5" s="49">
        <f t="shared" si="1"/>
        <v>129.25374567849829</v>
      </c>
      <c r="AC5" s="49">
        <f t="shared" si="1"/>
        <v>131.81802144463038</v>
      </c>
      <c r="AD5" s="49">
        <f t="shared" si="1"/>
        <v>134.2945063985141</v>
      </c>
      <c r="AE5" s="49">
        <f t="shared" si="1"/>
        <v>136.64658396865136</v>
      </c>
      <c r="AF5" s="49">
        <f t="shared" si="1"/>
        <v>138.92474989230641</v>
      </c>
      <c r="AG5" s="49">
        <f t="shared" si="1"/>
        <v>141.03536314939001</v>
      </c>
      <c r="AH5" s="49">
        <f>Q5/$C$5*100</f>
        <v>143.04594237575427</v>
      </c>
      <c r="AI5" s="49"/>
      <c r="AJ5" s="49"/>
      <c r="AK5" s="51" t="s">
        <v>49</v>
      </c>
      <c r="AL5" s="52">
        <v>55.649999618530302</v>
      </c>
      <c r="AM5" s="52">
        <v>48.25</v>
      </c>
      <c r="AN5" s="52">
        <v>54.700000762939503</v>
      </c>
      <c r="AO5" s="52">
        <v>52.600000381469698</v>
      </c>
      <c r="AP5" s="52">
        <v>56.705003738403299</v>
      </c>
      <c r="AQ5" s="52">
        <v>59.791501998901403</v>
      </c>
      <c r="AR5" s="52">
        <v>61.164340972900398</v>
      </c>
      <c r="AS5" s="52">
        <v>62.425605773925803</v>
      </c>
      <c r="AT5" s="52">
        <v>63.739414215087898</v>
      </c>
      <c r="AU5" s="52">
        <v>65.066268920898395</v>
      </c>
      <c r="AV5" s="52">
        <v>66.347805023193402</v>
      </c>
      <c r="AW5" s="52">
        <v>67.583312988281307</v>
      </c>
      <c r="AX5" s="52">
        <v>68.745418548583999</v>
      </c>
      <c r="AY5" s="52">
        <v>69.861366271972699</v>
      </c>
      <c r="AZ5" s="52">
        <v>70.892173767089801</v>
      </c>
    </row>
    <row r="6" spans="2:52" x14ac:dyDescent="0.25">
      <c r="B6" s="34" t="s">
        <v>50</v>
      </c>
      <c r="C6" s="9">
        <f>AL5+AL6+AL7+AL8+AL9</f>
        <v>251.94999885559079</v>
      </c>
      <c r="D6" s="9">
        <f t="shared" ref="D6:Q6" si="2">AM5+AM6+AM7+AM8+AM9</f>
        <v>248.60000133514401</v>
      </c>
      <c r="E6" s="9">
        <f t="shared" si="2"/>
        <v>264.8999986648559</v>
      </c>
      <c r="F6" s="9">
        <f t="shared" si="2"/>
        <v>247.55000114440909</v>
      </c>
      <c r="G6" s="9">
        <f t="shared" si="2"/>
        <v>268.11864280700684</v>
      </c>
      <c r="H6" s="9">
        <f t="shared" si="2"/>
        <v>278.73143005371099</v>
      </c>
      <c r="I6" s="9">
        <f t="shared" si="2"/>
        <v>287.30661773681652</v>
      </c>
      <c r="J6" s="9">
        <f t="shared" si="2"/>
        <v>295.08042907714855</v>
      </c>
      <c r="K6" s="9">
        <f t="shared" si="2"/>
        <v>302.06006622314453</v>
      </c>
      <c r="L6" s="9">
        <f t="shared" si="2"/>
        <v>311.33081626892078</v>
      </c>
      <c r="M6" s="9">
        <f t="shared" si="2"/>
        <v>317.68177795410156</v>
      </c>
      <c r="N6" s="9">
        <f t="shared" si="2"/>
        <v>323.93114280700689</v>
      </c>
      <c r="O6" s="9">
        <f t="shared" si="2"/>
        <v>330.00743865966797</v>
      </c>
      <c r="P6" s="9">
        <f t="shared" si="2"/>
        <v>335.81725120544445</v>
      </c>
      <c r="Q6" s="9">
        <f t="shared" si="2"/>
        <v>341.25179672241217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98.670372083483556</v>
      </c>
      <c r="V6" s="49">
        <f t="shared" si="4"/>
        <v>105.1399086596891</v>
      </c>
      <c r="W6" s="49">
        <f t="shared" si="4"/>
        <v>98.253622650856371</v>
      </c>
      <c r="X6" s="49">
        <f t="shared" si="4"/>
        <v>106.41740187531551</v>
      </c>
      <c r="Y6" s="49">
        <f t="shared" si="4"/>
        <v>110.62966117077477</v>
      </c>
      <c r="Z6" s="49">
        <f t="shared" si="4"/>
        <v>114.03318874452187</v>
      </c>
      <c r="AA6" s="49">
        <f t="shared" si="4"/>
        <v>117.11864672255017</v>
      </c>
      <c r="AB6" s="49">
        <f t="shared" si="4"/>
        <v>119.88889366745946</v>
      </c>
      <c r="AC6" s="49">
        <f t="shared" si="4"/>
        <v>123.5684928291526</v>
      </c>
      <c r="AD6" s="49">
        <f t="shared" si="4"/>
        <v>126.0892158750062</v>
      </c>
      <c r="AE6" s="49">
        <f t="shared" si="4"/>
        <v>128.56961471655862</v>
      </c>
      <c r="AF6" s="49">
        <f t="shared" si="4"/>
        <v>130.98132175377268</v>
      </c>
      <c r="AG6" s="49">
        <f t="shared" si="4"/>
        <v>133.28726046072481</v>
      </c>
      <c r="AH6" s="49">
        <f>Q6/$C$6*100</f>
        <v>135.4442541267905</v>
      </c>
      <c r="AI6" s="49"/>
      <c r="AJ6" s="49"/>
      <c r="AK6" s="51" t="s">
        <v>51</v>
      </c>
      <c r="AL6" s="52">
        <v>36.599999427795403</v>
      </c>
      <c r="AM6" s="52">
        <v>53.600000381469698</v>
      </c>
      <c r="AN6" s="52">
        <v>52.449998855590799</v>
      </c>
      <c r="AO6" s="52">
        <v>53.399999618530302</v>
      </c>
      <c r="AP6" s="52">
        <v>54.406562805175803</v>
      </c>
      <c r="AQ6" s="52">
        <v>56.503953933715799</v>
      </c>
      <c r="AR6" s="52">
        <v>60.091472625732401</v>
      </c>
      <c r="AS6" s="52">
        <v>61.401355743408203</v>
      </c>
      <c r="AT6" s="52">
        <v>62.664300918579102</v>
      </c>
      <c r="AU6" s="52">
        <v>63.971446990966797</v>
      </c>
      <c r="AV6" s="52">
        <v>65.284574508667006</v>
      </c>
      <c r="AW6" s="52">
        <v>66.551116943359403</v>
      </c>
      <c r="AX6" s="52">
        <v>67.758045196533203</v>
      </c>
      <c r="AY6" s="52">
        <v>68.886688232421903</v>
      </c>
      <c r="AZ6" s="52">
        <v>69.965118408203097</v>
      </c>
    </row>
    <row r="7" spans="2:52" x14ac:dyDescent="0.25">
      <c r="B7" s="34" t="s">
        <v>52</v>
      </c>
      <c r="C7" s="9">
        <f>AL10+AL11+AL12+AL13+AL14+AL15+AL16</f>
        <v>359.50000286102295</v>
      </c>
      <c r="D7" s="9">
        <f t="shared" ref="D7:Q7" si="5">AM10+AM11+AM12+AM13+AM14+AM15+AM16</f>
        <v>355.74999809265142</v>
      </c>
      <c r="E7" s="9">
        <f t="shared" si="5"/>
        <v>341.70000076293951</v>
      </c>
      <c r="F7" s="9">
        <f t="shared" si="5"/>
        <v>380.74999809265125</v>
      </c>
      <c r="G7" s="9">
        <f t="shared" si="5"/>
        <v>372.03302764892589</v>
      </c>
      <c r="H7" s="9">
        <f t="shared" si="5"/>
        <v>381.86430358886724</v>
      </c>
      <c r="I7" s="9">
        <f t="shared" si="5"/>
        <v>386.8632049560548</v>
      </c>
      <c r="J7" s="9">
        <f t="shared" si="5"/>
        <v>385.77526092529314</v>
      </c>
      <c r="K7" s="9">
        <f t="shared" si="5"/>
        <v>384.29878616333008</v>
      </c>
      <c r="L7" s="9">
        <f t="shared" si="5"/>
        <v>390.74255943298328</v>
      </c>
      <c r="M7" s="9">
        <f t="shared" si="5"/>
        <v>386.47456550598139</v>
      </c>
      <c r="N7" s="9">
        <f t="shared" si="5"/>
        <v>398.22764205932617</v>
      </c>
      <c r="O7" s="9">
        <f t="shared" si="5"/>
        <v>406.52349090576178</v>
      </c>
      <c r="P7" s="9">
        <f t="shared" si="5"/>
        <v>414.98939323425293</v>
      </c>
      <c r="Q7" s="9">
        <f t="shared" si="5"/>
        <v>423.36396217346191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98.956883243803134</v>
      </c>
      <c r="V7" s="49">
        <f t="shared" si="6"/>
        <v>95.048678176237829</v>
      </c>
      <c r="W7" s="49">
        <f t="shared" si="6"/>
        <v>105.91098610918321</v>
      </c>
      <c r="X7" s="49">
        <f t="shared" si="6"/>
        <v>103.48623774357743</v>
      </c>
      <c r="Y7" s="49">
        <f t="shared" si="6"/>
        <v>106.220945910949</v>
      </c>
      <c r="Z7" s="49">
        <f t="shared" si="6"/>
        <v>107.61146088380144</v>
      </c>
      <c r="AA7" s="49">
        <f t="shared" si="6"/>
        <v>107.30883389573374</v>
      </c>
      <c r="AB7" s="49">
        <f t="shared" si="6"/>
        <v>106.89813160082058</v>
      </c>
      <c r="AC7" s="49">
        <f t="shared" si="6"/>
        <v>108.6905580871548</v>
      </c>
      <c r="AD7" s="49">
        <f t="shared" si="6"/>
        <v>107.50335533526724</v>
      </c>
      <c r="AE7" s="49">
        <f t="shared" si="6"/>
        <v>110.7726394687331</v>
      </c>
      <c r="AF7" s="49">
        <f t="shared" si="6"/>
        <v>113.08024691808345</v>
      </c>
      <c r="AG7" s="49">
        <f t="shared" si="6"/>
        <v>115.43515714370697</v>
      </c>
      <c r="AH7" s="49">
        <f>Q7/$C$7*100</f>
        <v>117.76466169796605</v>
      </c>
      <c r="AI7" s="49"/>
      <c r="AJ7" s="49"/>
      <c r="AK7" s="51" t="s">
        <v>53</v>
      </c>
      <c r="AL7" s="52">
        <v>63.549999237060497</v>
      </c>
      <c r="AM7" s="52">
        <v>37.699999809265101</v>
      </c>
      <c r="AN7" s="52">
        <v>53.549999237060497</v>
      </c>
      <c r="AO7" s="52">
        <v>52.100000381469698</v>
      </c>
      <c r="AP7" s="52">
        <v>54.092372894287102</v>
      </c>
      <c r="AQ7" s="52">
        <v>55.429151535034201</v>
      </c>
      <c r="AR7" s="52">
        <v>56.052610397338903</v>
      </c>
      <c r="AS7" s="52">
        <v>59.9398384094238</v>
      </c>
      <c r="AT7" s="52">
        <v>61.240259170532198</v>
      </c>
      <c r="AU7" s="52">
        <v>62.489839553833001</v>
      </c>
      <c r="AV7" s="52">
        <v>63.776517868041999</v>
      </c>
      <c r="AW7" s="52">
        <v>65.068428039550795</v>
      </c>
      <c r="AX7" s="52">
        <v>66.301420211792006</v>
      </c>
      <c r="AY7" s="52">
        <v>67.468315124511705</v>
      </c>
      <c r="AZ7" s="52">
        <v>68.551822662353501</v>
      </c>
    </row>
    <row r="8" spans="2:52" x14ac:dyDescent="0.25">
      <c r="B8" s="34" t="s">
        <v>54</v>
      </c>
      <c r="C8" s="9">
        <f>AL17+AL18+AL19</f>
        <v>162.59999847412121</v>
      </c>
      <c r="D8" s="9">
        <f t="shared" ref="D8:Q8" si="7">AM17+AM18+AM19</f>
        <v>188.95000076293951</v>
      </c>
      <c r="E8" s="9">
        <f t="shared" si="7"/>
        <v>191.40000152587902</v>
      </c>
      <c r="F8" s="9">
        <f t="shared" si="7"/>
        <v>166.5</v>
      </c>
      <c r="G8" s="9">
        <f t="shared" si="7"/>
        <v>160.292158126831</v>
      </c>
      <c r="H8" s="9">
        <f t="shared" si="7"/>
        <v>156.5226192474365</v>
      </c>
      <c r="I8" s="9">
        <f t="shared" si="7"/>
        <v>166.0333557128906</v>
      </c>
      <c r="J8" s="9">
        <f t="shared" si="7"/>
        <v>171.18180465698242</v>
      </c>
      <c r="K8" s="9">
        <f t="shared" si="7"/>
        <v>184.904655456543</v>
      </c>
      <c r="L8" s="9">
        <f t="shared" si="7"/>
        <v>184.07955551147461</v>
      </c>
      <c r="M8" s="9">
        <f t="shared" si="7"/>
        <v>191.52291488647461</v>
      </c>
      <c r="N8" s="9">
        <f t="shared" si="7"/>
        <v>183.40117835998529</v>
      </c>
      <c r="O8" s="9">
        <f t="shared" si="7"/>
        <v>186.39680862426769</v>
      </c>
      <c r="P8" s="9">
        <f t="shared" si="7"/>
        <v>178.23879623413092</v>
      </c>
      <c r="Q8" s="9">
        <f t="shared" si="7"/>
        <v>183.32327651977539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116.2054136138335</v>
      </c>
      <c r="V8" s="49">
        <f t="shared" si="8"/>
        <v>117.71217916483654</v>
      </c>
      <c r="W8" s="49">
        <f t="shared" si="8"/>
        <v>102.39852494617305</v>
      </c>
      <c r="X8" s="49">
        <f t="shared" si="8"/>
        <v>98.580663979737054</v>
      </c>
      <c r="Y8" s="49">
        <f t="shared" si="8"/>
        <v>96.262374364258079</v>
      </c>
      <c r="Z8" s="49">
        <f t="shared" si="8"/>
        <v>102.11153583701653</v>
      </c>
      <c r="AA8" s="49">
        <f t="shared" si="8"/>
        <v>105.27786363062424</v>
      </c>
      <c r="AB8" s="49">
        <f t="shared" si="8"/>
        <v>113.71750134793004</v>
      </c>
      <c r="AC8" s="49">
        <f t="shared" si="8"/>
        <v>113.2100598025356</v>
      </c>
      <c r="AD8" s="49">
        <f t="shared" si="8"/>
        <v>117.78777163823693</v>
      </c>
      <c r="AE8" s="49">
        <f t="shared" si="8"/>
        <v>112.79285367839331</v>
      </c>
      <c r="AF8" s="49">
        <f t="shared" si="8"/>
        <v>114.63518473152622</v>
      </c>
      <c r="AG8" s="49">
        <f t="shared" si="8"/>
        <v>109.61795689223128</v>
      </c>
      <c r="AH8" s="49">
        <f>Q8/$C$8*100</f>
        <v>112.74494356711351</v>
      </c>
      <c r="AI8" s="49"/>
      <c r="AJ8" s="49"/>
      <c r="AK8" s="51" t="s">
        <v>55</v>
      </c>
      <c r="AL8" s="52">
        <v>40.800000190734899</v>
      </c>
      <c r="AM8" s="52">
        <v>65.600002288818402</v>
      </c>
      <c r="AN8" s="52">
        <v>38.750000953674302</v>
      </c>
      <c r="AO8" s="52">
        <v>49.400001525878899</v>
      </c>
      <c r="AP8" s="52">
        <v>52.502691268920898</v>
      </c>
      <c r="AQ8" s="52">
        <v>54.177209854125998</v>
      </c>
      <c r="AR8" s="52">
        <v>55.7359008789063</v>
      </c>
      <c r="AS8" s="52">
        <v>55.3536701202393</v>
      </c>
      <c r="AT8" s="52">
        <v>59.421449661254897</v>
      </c>
      <c r="AU8" s="52">
        <v>60.695751190185497</v>
      </c>
      <c r="AV8" s="52">
        <v>61.917503356933601</v>
      </c>
      <c r="AW8" s="52">
        <v>63.174728393554702</v>
      </c>
      <c r="AX8" s="52">
        <v>64.425994873046903</v>
      </c>
      <c r="AY8" s="52">
        <v>65.612802505493207</v>
      </c>
      <c r="AZ8" s="52">
        <v>66.7225151062012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3392.9499874114995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3355.999995231628</v>
      </c>
      <c r="E9" s="9">
        <f t="shared" si="9"/>
        <v>3464.7999916076665</v>
      </c>
      <c r="F9" s="9">
        <f t="shared" si="9"/>
        <v>3516.6000175476074</v>
      </c>
      <c r="G9" s="9">
        <f t="shared" si="9"/>
        <v>3589.3750896453857</v>
      </c>
      <c r="H9" s="9">
        <f t="shared" si="9"/>
        <v>3655.5714664459233</v>
      </c>
      <c r="I9" s="9">
        <f t="shared" si="9"/>
        <v>3694.422578811646</v>
      </c>
      <c r="J9" s="9">
        <f t="shared" si="9"/>
        <v>3756.0467987060551</v>
      </c>
      <c r="K9" s="9">
        <f t="shared" si="9"/>
        <v>3805.4450359344478</v>
      </c>
      <c r="L9" s="9">
        <f t="shared" si="9"/>
        <v>3851.9311523437505</v>
      </c>
      <c r="M9" s="9">
        <f t="shared" si="9"/>
        <v>3900.5718364715585</v>
      </c>
      <c r="N9" s="9">
        <f t="shared" si="9"/>
        <v>3962.5162658691424</v>
      </c>
      <c r="O9" s="9">
        <f t="shared" si="9"/>
        <v>4018.7476749420175</v>
      </c>
      <c r="P9" s="9">
        <f t="shared" si="9"/>
        <v>4079.0204448699951</v>
      </c>
      <c r="Q9" s="9">
        <f t="shared" si="9"/>
        <v>4136.3716468811026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98.910977399697515</v>
      </c>
      <c r="V9" s="49">
        <f t="shared" si="10"/>
        <v>102.11762638596926</v>
      </c>
      <c r="W9" s="49">
        <f t="shared" si="10"/>
        <v>103.6443222150304</v>
      </c>
      <c r="X9" s="49">
        <f t="shared" si="10"/>
        <v>105.78921301412227</v>
      </c>
      <c r="Y9" s="49">
        <f t="shared" si="10"/>
        <v>107.7402107313341</v>
      </c>
      <c r="Z9" s="49">
        <f t="shared" si="10"/>
        <v>108.8852648143553</v>
      </c>
      <c r="AA9" s="49">
        <f t="shared" si="10"/>
        <v>110.70150791027615</v>
      </c>
      <c r="AB9" s="49">
        <f t="shared" si="10"/>
        <v>112.15741611439557</v>
      </c>
      <c r="AC9" s="49">
        <f t="shared" si="10"/>
        <v>113.52749573778451</v>
      </c>
      <c r="AD9" s="49">
        <f t="shared" si="10"/>
        <v>114.96107667202389</v>
      </c>
      <c r="AE9" s="49">
        <f t="shared" si="10"/>
        <v>116.78675726346819</v>
      </c>
      <c r="AF9" s="49">
        <f t="shared" si="10"/>
        <v>118.44405870562042</v>
      </c>
      <c r="AG9" s="49">
        <f t="shared" si="10"/>
        <v>120.22047068197143</v>
      </c>
      <c r="AH9" s="49">
        <f>Q9/$C$9*100</f>
        <v>121.91077564443454</v>
      </c>
      <c r="AI9" s="49"/>
      <c r="AJ9" s="49"/>
      <c r="AK9" s="51" t="s">
        <v>57</v>
      </c>
      <c r="AL9" s="52">
        <v>55.350000381469698</v>
      </c>
      <c r="AM9" s="52">
        <v>43.449998855590799</v>
      </c>
      <c r="AN9" s="52">
        <v>65.449998855590806</v>
      </c>
      <c r="AO9" s="52">
        <v>40.049999237060497</v>
      </c>
      <c r="AP9" s="52">
        <v>50.412012100219698</v>
      </c>
      <c r="AQ9" s="52">
        <v>52.829612731933601</v>
      </c>
      <c r="AR9" s="52">
        <v>54.262292861938498</v>
      </c>
      <c r="AS9" s="52">
        <v>55.959959030151403</v>
      </c>
      <c r="AT9" s="52">
        <v>54.994642257690401</v>
      </c>
      <c r="AU9" s="52">
        <v>59.107509613037102</v>
      </c>
      <c r="AV9" s="52">
        <v>60.355377197265597</v>
      </c>
      <c r="AW9" s="52">
        <v>61.5535564422607</v>
      </c>
      <c r="AX9" s="52">
        <v>62.7765598297119</v>
      </c>
      <c r="AY9" s="52">
        <v>63.988079071044901</v>
      </c>
      <c r="AZ9" s="52">
        <v>65.120166778564496</v>
      </c>
    </row>
    <row r="10" spans="2:52" x14ac:dyDescent="0.25">
      <c r="B10" s="35" t="s">
        <v>23</v>
      </c>
      <c r="C10" s="9">
        <f t="shared" ref="C10:Q10" si="11">C5+C6+C7+C8+AL20+AL21</f>
        <v>937.54999637603771</v>
      </c>
      <c r="D10" s="9">
        <f t="shared" si="11"/>
        <v>951.65000057220459</v>
      </c>
      <c r="E10" s="9">
        <f t="shared" si="11"/>
        <v>959.44999790191662</v>
      </c>
      <c r="F10" s="9">
        <f t="shared" si="11"/>
        <v>977.09999847412087</v>
      </c>
      <c r="G10" s="9">
        <f t="shared" si="11"/>
        <v>1000.5622825622559</v>
      </c>
      <c r="H10" s="9">
        <f t="shared" si="11"/>
        <v>1011.0058250427246</v>
      </c>
      <c r="I10" s="9">
        <f t="shared" si="11"/>
        <v>1020.1287460327151</v>
      </c>
      <c r="J10" s="9">
        <f t="shared" si="11"/>
        <v>1037.043676376343</v>
      </c>
      <c r="K10" s="9">
        <f t="shared" si="11"/>
        <v>1060.3136520385742</v>
      </c>
      <c r="L10" s="9">
        <f t="shared" si="11"/>
        <v>1075.7178726196287</v>
      </c>
      <c r="M10" s="9">
        <f t="shared" si="11"/>
        <v>1096.9386310577393</v>
      </c>
      <c r="N10" s="9">
        <f t="shared" si="11"/>
        <v>1114.3622856140137</v>
      </c>
      <c r="O10" s="9">
        <f t="shared" si="11"/>
        <v>1126.8544120788574</v>
      </c>
      <c r="P10" s="9">
        <f t="shared" si="11"/>
        <v>1140.5246353149416</v>
      </c>
      <c r="Q10" s="9">
        <f t="shared" si="11"/>
        <v>1159.3836574554443</v>
      </c>
      <c r="S10" s="48" t="s">
        <v>23</v>
      </c>
      <c r="T10" s="49">
        <f>C10/$C$10*100</f>
        <v>100</v>
      </c>
      <c r="U10" s="49">
        <f t="shared" ref="U10:AG10" si="12">D10/$C$10*100</f>
        <v>101.50392024432493</v>
      </c>
      <c r="V10" s="49">
        <f t="shared" si="12"/>
        <v>102.33587559175832</v>
      </c>
      <c r="W10" s="49">
        <f t="shared" si="12"/>
        <v>104.21844192319961</v>
      </c>
      <c r="X10" s="49">
        <f t="shared" si="12"/>
        <v>106.72095210173143</v>
      </c>
      <c r="Y10" s="49">
        <f t="shared" si="12"/>
        <v>107.83487056163614</v>
      </c>
      <c r="Z10" s="49">
        <f t="shared" si="12"/>
        <v>108.80793024114696</v>
      </c>
      <c r="AA10" s="49">
        <f t="shared" si="12"/>
        <v>110.6120932627469</v>
      </c>
      <c r="AB10" s="49">
        <f t="shared" si="12"/>
        <v>113.09409163639927</v>
      </c>
      <c r="AC10" s="49">
        <f t="shared" si="12"/>
        <v>114.73712087650352</v>
      </c>
      <c r="AD10" s="49">
        <f t="shared" si="12"/>
        <v>117.00054773588555</v>
      </c>
      <c r="AE10" s="49">
        <f t="shared" si="12"/>
        <v>118.85897177978966</v>
      </c>
      <c r="AF10" s="49">
        <f t="shared" si="12"/>
        <v>120.19139421199382</v>
      </c>
      <c r="AG10" s="49">
        <f t="shared" si="12"/>
        <v>121.6494735985785</v>
      </c>
      <c r="AH10" s="49">
        <f>Q10/$C$10*100</f>
        <v>123.66099535351418</v>
      </c>
      <c r="AI10" s="49"/>
      <c r="AJ10" s="49"/>
      <c r="AK10" s="51" t="s">
        <v>58</v>
      </c>
      <c r="AL10" s="52">
        <v>59.299999237060497</v>
      </c>
      <c r="AM10" s="52">
        <v>55.950000762939503</v>
      </c>
      <c r="AN10" s="52">
        <v>44.399999618530302</v>
      </c>
      <c r="AO10" s="52">
        <v>69.899997711181598</v>
      </c>
      <c r="AP10" s="52">
        <v>42.539808273315401</v>
      </c>
      <c r="AQ10" s="52">
        <v>51.250270843505902</v>
      </c>
      <c r="AR10" s="52">
        <v>53.1477661132813</v>
      </c>
      <c r="AS10" s="52">
        <v>54.410848617553697</v>
      </c>
      <c r="AT10" s="52">
        <v>56.228544235229499</v>
      </c>
      <c r="AU10" s="52">
        <v>54.891992568969698</v>
      </c>
      <c r="AV10" s="52">
        <v>58.995265960693402</v>
      </c>
      <c r="AW10" s="52">
        <v>60.222122192382798</v>
      </c>
      <c r="AX10" s="52">
        <v>61.393848419189503</v>
      </c>
      <c r="AY10" s="52">
        <v>62.584217071533203</v>
      </c>
      <c r="AZ10" s="52">
        <v>63.743837356567397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2238.3499927520757</v>
      </c>
      <c r="D11" s="9">
        <f t="shared" ref="D11:Q11" si="13">AM22+AM23+AM24+AM25+AM26+AM27+AM28+AM29+AM30+AM31+AM32+AM33+AM34+AM35+AM36+AM37+AM38+AM39+AM40+AM41+AM42+AM43+AM44+AM45+AM46+AM47+AM48+AM49+AM50+AM51+AM52+AM53</f>
        <v>2226.5999975204468</v>
      </c>
      <c r="E11" s="9">
        <f t="shared" si="13"/>
        <v>2285.1999931335454</v>
      </c>
      <c r="F11" s="9">
        <f t="shared" si="13"/>
        <v>2293.700008392334</v>
      </c>
      <c r="G11" s="9">
        <f t="shared" si="13"/>
        <v>2339.6452674865723</v>
      </c>
      <c r="H11" s="9">
        <f t="shared" si="13"/>
        <v>2388.3797950744633</v>
      </c>
      <c r="I11" s="9">
        <f t="shared" si="13"/>
        <v>2427.4204368591313</v>
      </c>
      <c r="J11" s="9">
        <f t="shared" si="13"/>
        <v>2475.2979068756108</v>
      </c>
      <c r="K11" s="9">
        <f t="shared" si="13"/>
        <v>2500.6683063507076</v>
      </c>
      <c r="L11" s="9">
        <f t="shared" si="13"/>
        <v>2546.803466796875</v>
      </c>
      <c r="M11" s="9">
        <f t="shared" si="13"/>
        <v>2583.0477848052992</v>
      </c>
      <c r="N11" s="9">
        <f t="shared" si="13"/>
        <v>2624.3533782959003</v>
      </c>
      <c r="O11" s="9">
        <f t="shared" si="13"/>
        <v>2672.4500846862802</v>
      </c>
      <c r="P11" s="9">
        <f t="shared" si="13"/>
        <v>2717.0547180175781</v>
      </c>
      <c r="Q11" s="9">
        <f t="shared" si="13"/>
        <v>2755.6496658325191</v>
      </c>
      <c r="S11" s="48" t="s">
        <v>24</v>
      </c>
      <c r="T11" s="49">
        <f>C11/$C$11*100</f>
        <v>100</v>
      </c>
      <c r="U11" s="49">
        <f t="shared" ref="U11:AG11" si="14">D11/$C$11*100</f>
        <v>99.475059965167361</v>
      </c>
      <c r="V11" s="49">
        <f t="shared" si="14"/>
        <v>102.09305964362916</v>
      </c>
      <c r="W11" s="49">
        <f t="shared" si="14"/>
        <v>102.47280433441979</v>
      </c>
      <c r="X11" s="49">
        <f t="shared" si="14"/>
        <v>104.52544396821308</v>
      </c>
      <c r="Y11" s="49">
        <f t="shared" si="14"/>
        <v>106.70269630791405</v>
      </c>
      <c r="Z11" s="49">
        <f t="shared" si="14"/>
        <v>108.44686687601484</v>
      </c>
      <c r="AA11" s="49">
        <f t="shared" si="14"/>
        <v>110.58582951239924</v>
      </c>
      <c r="AB11" s="49">
        <f t="shared" si="14"/>
        <v>111.71927153698195</v>
      </c>
      <c r="AC11" s="49">
        <f t="shared" si="14"/>
        <v>113.78039515909451</v>
      </c>
      <c r="AD11" s="49">
        <f t="shared" si="14"/>
        <v>115.39963782113512</v>
      </c>
      <c r="AE11" s="49">
        <f t="shared" si="14"/>
        <v>117.24499684114321</v>
      </c>
      <c r="AF11" s="49">
        <f t="shared" si="14"/>
        <v>119.39375403041745</v>
      </c>
      <c r="AG11" s="49">
        <f t="shared" si="14"/>
        <v>121.38650018163288</v>
      </c>
      <c r="AH11" s="49">
        <f>Q11/$C$11*100</f>
        <v>123.11075903033458</v>
      </c>
      <c r="AI11" s="49"/>
      <c r="AJ11" s="49"/>
      <c r="AK11" s="51" t="s">
        <v>59</v>
      </c>
      <c r="AL11" s="52">
        <v>41.599999427795403</v>
      </c>
      <c r="AM11" s="52">
        <v>63.399997711181598</v>
      </c>
      <c r="AN11" s="52">
        <v>57.949998855590799</v>
      </c>
      <c r="AO11" s="52">
        <v>45.299999237060497</v>
      </c>
      <c r="AP11" s="52">
        <v>68.528707504272504</v>
      </c>
      <c r="AQ11" s="52">
        <v>44.329248428344698</v>
      </c>
      <c r="AR11" s="52">
        <v>51.788599014282198</v>
      </c>
      <c r="AS11" s="52">
        <v>53.319688796997099</v>
      </c>
      <c r="AT11" s="52">
        <v>54.506177902221701</v>
      </c>
      <c r="AU11" s="52">
        <v>56.391983032226598</v>
      </c>
      <c r="AV11" s="52">
        <v>54.792074203491197</v>
      </c>
      <c r="AW11" s="52">
        <v>58.8755397796631</v>
      </c>
      <c r="AX11" s="52">
        <v>60.078109741210902</v>
      </c>
      <c r="AY11" s="52">
        <v>61.223133087158203</v>
      </c>
      <c r="AZ11" s="52">
        <v>62.3648490905762</v>
      </c>
    </row>
    <row r="12" spans="2:52" x14ac:dyDescent="0.25">
      <c r="B12" s="35" t="s">
        <v>25</v>
      </c>
      <c r="C12" s="9">
        <f>AL54+AL55+AL56+AL57+AL58+AL59+AL60+AL61+AL62+AL63+AL64+AL65+AL66+AL67+AL68+AL69+AL70</f>
        <v>1041.6999969482422</v>
      </c>
      <c r="D12" s="9">
        <f t="shared" ref="D12:Q12" si="15">AM54+AM55+AM56+AM57+AM58+AM59+AM60+AM61+AM62+AM63+AM64+AM65+AM66+AM67+AM68+AM69+AM70</f>
        <v>1025.0499973297119</v>
      </c>
      <c r="E12" s="9">
        <f t="shared" si="15"/>
        <v>1067.8000011444092</v>
      </c>
      <c r="F12" s="9">
        <f t="shared" si="15"/>
        <v>1098.2000102996826</v>
      </c>
      <c r="G12" s="9">
        <f t="shared" si="15"/>
        <v>1109.5831394195557</v>
      </c>
      <c r="H12" s="9">
        <f t="shared" si="15"/>
        <v>1134.7368888854983</v>
      </c>
      <c r="I12" s="9">
        <f t="shared" si="15"/>
        <v>1149.8304862976072</v>
      </c>
      <c r="J12" s="9">
        <f t="shared" si="15"/>
        <v>1159.8105010986328</v>
      </c>
      <c r="K12" s="9">
        <f t="shared" si="15"/>
        <v>1181.1289787292483</v>
      </c>
      <c r="L12" s="9">
        <f t="shared" si="15"/>
        <v>1182.2626609802246</v>
      </c>
      <c r="M12" s="9">
        <f t="shared" si="15"/>
        <v>1184.2176971435547</v>
      </c>
      <c r="N12" s="9">
        <f t="shared" si="15"/>
        <v>1198.5037345886233</v>
      </c>
      <c r="O12" s="9">
        <f t="shared" si="15"/>
        <v>1212.6668376922607</v>
      </c>
      <c r="P12" s="9">
        <f t="shared" si="15"/>
        <v>1221.8504238128662</v>
      </c>
      <c r="Q12" s="9">
        <f t="shared" si="15"/>
        <v>1241.6586036682131</v>
      </c>
      <c r="S12" s="48" t="s">
        <v>25</v>
      </c>
      <c r="T12" s="49">
        <f>C12/$C$12*100</f>
        <v>100</v>
      </c>
      <c r="U12" s="49">
        <f t="shared" ref="U12:AG12" si="16">D12/$C$12*100</f>
        <v>98.401651179100696</v>
      </c>
      <c r="V12" s="49">
        <f t="shared" si="16"/>
        <v>102.50552023352495</v>
      </c>
      <c r="W12" s="49">
        <f t="shared" si="16"/>
        <v>105.42382773514088</v>
      </c>
      <c r="X12" s="49">
        <f t="shared" si="16"/>
        <v>106.51657316599629</v>
      </c>
      <c r="Y12" s="49">
        <f t="shared" si="16"/>
        <v>108.93125585195511</v>
      </c>
      <c r="Z12" s="49">
        <f t="shared" si="16"/>
        <v>110.38019484171484</v>
      </c>
      <c r="AA12" s="49">
        <f t="shared" si="16"/>
        <v>111.33824560779557</v>
      </c>
      <c r="AB12" s="49">
        <f t="shared" si="16"/>
        <v>113.38475397806242</v>
      </c>
      <c r="AC12" s="49">
        <f t="shared" si="16"/>
        <v>113.49358399191456</v>
      </c>
      <c r="AD12" s="49">
        <f t="shared" si="16"/>
        <v>113.68126145846516</v>
      </c>
      <c r="AE12" s="49">
        <f t="shared" si="16"/>
        <v>115.05267717190672</v>
      </c>
      <c r="AF12" s="49">
        <f t="shared" si="16"/>
        <v>116.41229156617854</v>
      </c>
      <c r="AG12" s="49">
        <f t="shared" si="16"/>
        <v>117.29388762526558</v>
      </c>
      <c r="AH12" s="49">
        <f>Q12/$C$12*100</f>
        <v>119.19541204816824</v>
      </c>
      <c r="AI12" s="49"/>
      <c r="AJ12" s="49"/>
      <c r="AK12" s="51" t="s">
        <v>60</v>
      </c>
      <c r="AL12" s="52">
        <v>45.650001525878899</v>
      </c>
      <c r="AM12" s="52">
        <v>43.200000762939503</v>
      </c>
      <c r="AN12" s="52">
        <v>55.25</v>
      </c>
      <c r="AO12" s="52">
        <v>62.099998474121101</v>
      </c>
      <c r="AP12" s="52">
        <v>46.651626586914098</v>
      </c>
      <c r="AQ12" s="52">
        <v>67.568191528320298</v>
      </c>
      <c r="AR12" s="52">
        <v>45.796962738037102</v>
      </c>
      <c r="AS12" s="52">
        <v>52.326263427734403</v>
      </c>
      <c r="AT12" s="52">
        <v>53.632444381713903</v>
      </c>
      <c r="AU12" s="52">
        <v>54.768877029418903</v>
      </c>
      <c r="AV12" s="52">
        <v>56.683855056762702</v>
      </c>
      <c r="AW12" s="52">
        <v>54.902450561523402</v>
      </c>
      <c r="AX12" s="52">
        <v>58.963417053222699</v>
      </c>
      <c r="AY12" s="52">
        <v>60.144046783447301</v>
      </c>
      <c r="AZ12" s="52">
        <v>61.250240325927699</v>
      </c>
    </row>
    <row r="13" spans="2:52" x14ac:dyDescent="0.25">
      <c r="B13" s="34" t="s">
        <v>26</v>
      </c>
      <c r="C13" s="9">
        <f>AL71+AL72+AL73+AL74+AL75+AL76+AL77+AL78+AL79+AL80+AL81+AL82+AL83</f>
        <v>618.7499942779541</v>
      </c>
      <c r="D13" s="9">
        <f t="shared" ref="D13:Q13" si="17">AM71+AM72+AM73+AM74+AM75+AM76+AM77+AM78+AM79+AM80+AM81+AM82+AM83</f>
        <v>618.05000114440929</v>
      </c>
      <c r="E13" s="9">
        <f t="shared" si="17"/>
        <v>679.74999618530251</v>
      </c>
      <c r="F13" s="9">
        <f t="shared" si="17"/>
        <v>695.94999504089367</v>
      </c>
      <c r="G13" s="9">
        <f t="shared" si="17"/>
        <v>714.15988922119152</v>
      </c>
      <c r="H13" s="9">
        <f t="shared" si="17"/>
        <v>725.65271377563488</v>
      </c>
      <c r="I13" s="9">
        <f t="shared" si="17"/>
        <v>758.26043701171886</v>
      </c>
      <c r="J13" s="9">
        <f t="shared" si="17"/>
        <v>764.47561073303223</v>
      </c>
      <c r="K13" s="9">
        <f t="shared" si="17"/>
        <v>772.31791496276855</v>
      </c>
      <c r="L13" s="9">
        <f t="shared" si="17"/>
        <v>789.28333282470703</v>
      </c>
      <c r="M13" s="9">
        <f t="shared" si="17"/>
        <v>798.65493965148926</v>
      </c>
      <c r="N13" s="9">
        <f t="shared" si="17"/>
        <v>797.88455200195301</v>
      </c>
      <c r="O13" s="9">
        <f t="shared" si="17"/>
        <v>788.39239692687988</v>
      </c>
      <c r="P13" s="9">
        <f t="shared" si="17"/>
        <v>799.50737762451172</v>
      </c>
      <c r="Q13" s="9">
        <f t="shared" si="17"/>
        <v>794.38978385925293</v>
      </c>
      <c r="S13" s="48" t="s">
        <v>26</v>
      </c>
      <c r="T13" s="49">
        <f>C13/$C$13*100</f>
        <v>100</v>
      </c>
      <c r="U13" s="49">
        <f t="shared" ref="U13:AG13" si="18">D13/$C$13*100</f>
        <v>99.886869795552627</v>
      </c>
      <c r="V13" s="49">
        <f t="shared" si="18"/>
        <v>109.85858625801394</v>
      </c>
      <c r="W13" s="49">
        <f t="shared" si="18"/>
        <v>112.4767679154531</v>
      </c>
      <c r="X13" s="49">
        <f t="shared" si="18"/>
        <v>115.41978114352555</v>
      </c>
      <c r="Y13" s="49">
        <f t="shared" si="18"/>
        <v>117.27720735131967</v>
      </c>
      <c r="Z13" s="49">
        <f t="shared" si="18"/>
        <v>122.54714246851275</v>
      </c>
      <c r="AA13" s="49">
        <f t="shared" si="18"/>
        <v>123.55161499841816</v>
      </c>
      <c r="AB13" s="49">
        <f t="shared" si="18"/>
        <v>124.81905811797533</v>
      </c>
      <c r="AC13" s="49">
        <f t="shared" si="18"/>
        <v>127.56094385839236</v>
      </c>
      <c r="AD13" s="49">
        <f t="shared" si="18"/>
        <v>129.07554699591941</v>
      </c>
      <c r="AE13" s="49">
        <f t="shared" si="18"/>
        <v>128.95103989989346</v>
      </c>
      <c r="AF13" s="49">
        <f t="shared" si="18"/>
        <v>127.41695421700791</v>
      </c>
      <c r="AG13" s="49">
        <f t="shared" si="18"/>
        <v>129.21331475040921</v>
      </c>
      <c r="AH13" s="49">
        <f>Q13/$C$13*100</f>
        <v>128.38622888170858</v>
      </c>
      <c r="AI13" s="49"/>
      <c r="AJ13" s="49"/>
      <c r="AK13" s="51" t="s">
        <v>61</v>
      </c>
      <c r="AL13" s="52">
        <v>51.700000762939503</v>
      </c>
      <c r="AM13" s="52">
        <v>42.149999618530302</v>
      </c>
      <c r="AN13" s="52">
        <v>48.800001144409201</v>
      </c>
      <c r="AO13" s="52">
        <v>55.899999618530302</v>
      </c>
      <c r="AP13" s="52">
        <v>61.401615142822301</v>
      </c>
      <c r="AQ13" s="52">
        <v>47.779111862182603</v>
      </c>
      <c r="AR13" s="52">
        <v>66.766483306884794</v>
      </c>
      <c r="AS13" s="52">
        <v>47.012327194213903</v>
      </c>
      <c r="AT13" s="52">
        <v>52.817796707153299</v>
      </c>
      <c r="AU13" s="52">
        <v>53.9484539031982</v>
      </c>
      <c r="AV13" s="52">
        <v>55.043331146240199</v>
      </c>
      <c r="AW13" s="52">
        <v>56.977857589721701</v>
      </c>
      <c r="AX13" s="52">
        <v>55.0457057952881</v>
      </c>
      <c r="AY13" s="52">
        <v>59.079912185668903</v>
      </c>
      <c r="AZ13" s="52">
        <v>60.221910476684599</v>
      </c>
    </row>
    <row r="14" spans="2:52" x14ac:dyDescent="0.25">
      <c r="B14" s="34" t="s">
        <v>27</v>
      </c>
      <c r="C14" s="9">
        <f>AL84+AL85+AL86+AL87+AL88+AL89+AL90+AL91+AL92+AL93</f>
        <v>225.24999856948858</v>
      </c>
      <c r="D14" s="9">
        <f t="shared" ref="D14:Q14" si="19">AM84+AM85+AM86+AM87+AM88+AM89+AM90+AM91+AM92+AM93</f>
        <v>238.74999809265148</v>
      </c>
      <c r="E14" s="9">
        <f t="shared" si="19"/>
        <v>235.69999957084653</v>
      </c>
      <c r="F14" s="9">
        <f t="shared" si="19"/>
        <v>254.44999551773054</v>
      </c>
      <c r="G14" s="9">
        <f t="shared" si="19"/>
        <v>254.23104119300854</v>
      </c>
      <c r="H14" s="9">
        <f t="shared" si="19"/>
        <v>257.4993593692779</v>
      </c>
      <c r="I14" s="9">
        <f t="shared" si="19"/>
        <v>251.28978204727167</v>
      </c>
      <c r="J14" s="9">
        <f t="shared" si="19"/>
        <v>264.2866113185882</v>
      </c>
      <c r="K14" s="9">
        <f t="shared" si="19"/>
        <v>283.30483579635609</v>
      </c>
      <c r="L14" s="9">
        <f t="shared" si="19"/>
        <v>294.44113588333136</v>
      </c>
      <c r="M14" s="9">
        <f t="shared" si="19"/>
        <v>320.07184076309204</v>
      </c>
      <c r="N14" s="9">
        <f t="shared" si="19"/>
        <v>337.14284944534313</v>
      </c>
      <c r="O14" s="9">
        <f t="shared" si="19"/>
        <v>366.74961853027349</v>
      </c>
      <c r="P14" s="9">
        <f t="shared" si="19"/>
        <v>378.41319751739491</v>
      </c>
      <c r="Q14" s="9">
        <f t="shared" si="19"/>
        <v>395.4384884834289</v>
      </c>
      <c r="S14" s="48" t="s">
        <v>27</v>
      </c>
      <c r="T14" s="49">
        <f>C14/$C$14*100</f>
        <v>100</v>
      </c>
      <c r="U14" s="49">
        <f t="shared" ref="U14:AG14" si="20">D14/$C$14*100</f>
        <v>105.99334055888939</v>
      </c>
      <c r="V14" s="49">
        <f t="shared" si="20"/>
        <v>104.6392901521525</v>
      </c>
      <c r="W14" s="49">
        <f t="shared" si="20"/>
        <v>112.96337275635271</v>
      </c>
      <c r="X14" s="49">
        <f t="shared" si="20"/>
        <v>112.86616772811185</v>
      </c>
      <c r="Y14" s="49">
        <f t="shared" si="20"/>
        <v>114.3171414004873</v>
      </c>
      <c r="Z14" s="49">
        <f t="shared" si="20"/>
        <v>111.5603922944088</v>
      </c>
      <c r="AA14" s="49">
        <f t="shared" si="20"/>
        <v>117.3303498321919</v>
      </c>
      <c r="AB14" s="49">
        <f t="shared" si="20"/>
        <v>125.77351280602022</v>
      </c>
      <c r="AC14" s="49">
        <f t="shared" si="20"/>
        <v>130.7174862389611</v>
      </c>
      <c r="AD14" s="49">
        <f t="shared" si="20"/>
        <v>142.09626761189585</v>
      </c>
      <c r="AE14" s="49">
        <f t="shared" si="20"/>
        <v>149.67496185858406</v>
      </c>
      <c r="AF14" s="49">
        <f t="shared" si="20"/>
        <v>162.81892158020722</v>
      </c>
      <c r="AG14" s="49">
        <f t="shared" si="20"/>
        <v>167.99698109683058</v>
      </c>
      <c r="AH14" s="49">
        <f>Q14/$C$14*100</f>
        <v>175.55537890999716</v>
      </c>
      <c r="AI14" s="49"/>
      <c r="AJ14" s="49"/>
      <c r="AK14" s="51" t="s">
        <v>62</v>
      </c>
      <c r="AL14" s="52">
        <v>43.850000381469698</v>
      </c>
      <c r="AM14" s="52">
        <v>53</v>
      </c>
      <c r="AN14" s="52">
        <v>42.300001144409201</v>
      </c>
      <c r="AO14" s="52">
        <v>49.050001144409201</v>
      </c>
      <c r="AP14" s="52">
        <v>56.750415802002003</v>
      </c>
      <c r="AQ14" s="52">
        <v>61.164300918579102</v>
      </c>
      <c r="AR14" s="52">
        <v>49.077543258666999</v>
      </c>
      <c r="AS14" s="52">
        <v>66.480190277099595</v>
      </c>
      <c r="AT14" s="52">
        <v>48.450235366821303</v>
      </c>
      <c r="AU14" s="52">
        <v>53.622964859008803</v>
      </c>
      <c r="AV14" s="52">
        <v>54.647289276122997</v>
      </c>
      <c r="AW14" s="52">
        <v>55.698991775512702</v>
      </c>
      <c r="AX14" s="52">
        <v>57.658786773681598</v>
      </c>
      <c r="AY14" s="52">
        <v>55.603515625</v>
      </c>
      <c r="AZ14" s="52">
        <v>59.59912109375</v>
      </c>
    </row>
    <row r="15" spans="2:52" x14ac:dyDescent="0.25">
      <c r="B15" s="34" t="s">
        <v>28</v>
      </c>
      <c r="C15" s="9">
        <f>AL94+AL95+AL96+AL97+AL98+AL99+AL100+AL101+AL102+AL103</f>
        <v>52.700000405311606</v>
      </c>
      <c r="D15" s="9">
        <f t="shared" ref="D15:Q15" si="21">AM94+AM95+AM96+AM97+AM98+AM99+AM100+AM101+AM102+AM103</f>
        <v>57.599998936057105</v>
      </c>
      <c r="E15" s="9">
        <f t="shared" si="21"/>
        <v>53.099999651312864</v>
      </c>
      <c r="F15" s="9">
        <f t="shared" si="21"/>
        <v>48.849999785423307</v>
      </c>
      <c r="G15" s="9">
        <f t="shared" si="21"/>
        <v>56.954569425433959</v>
      </c>
      <c r="H15" s="9">
        <f t="shared" si="21"/>
        <v>58.168103802949204</v>
      </c>
      <c r="I15" s="9">
        <f t="shared" si="21"/>
        <v>64.570689717307715</v>
      </c>
      <c r="J15" s="9">
        <f t="shared" si="21"/>
        <v>64.577818363904854</v>
      </c>
      <c r="K15" s="9">
        <f t="shared" si="21"/>
        <v>63.033130265772307</v>
      </c>
      <c r="L15" s="9">
        <f t="shared" si="21"/>
        <v>67.342694923281698</v>
      </c>
      <c r="M15" s="9">
        <f t="shared" si="21"/>
        <v>67.939706802368136</v>
      </c>
      <c r="N15" s="9">
        <f t="shared" si="21"/>
        <v>73.005702748894677</v>
      </c>
      <c r="O15" s="9">
        <f t="shared" si="21"/>
        <v>72.420258313417435</v>
      </c>
      <c r="P15" s="9">
        <f t="shared" si="21"/>
        <v>76.138023674488025</v>
      </c>
      <c r="Q15" s="9">
        <f t="shared" si="21"/>
        <v>78.665358245372758</v>
      </c>
      <c r="S15" s="48" t="s">
        <v>28</v>
      </c>
      <c r="T15" s="49">
        <f>C15/$C$15*100</f>
        <v>100</v>
      </c>
      <c r="U15" s="49">
        <f t="shared" ref="U15:AG15" si="22">D15/$C$15*100</f>
        <v>109.29790985400378</v>
      </c>
      <c r="V15" s="49">
        <f t="shared" si="22"/>
        <v>100.75901184615729</v>
      </c>
      <c r="W15" s="49">
        <f t="shared" si="22"/>
        <v>92.69449603362763</v>
      </c>
      <c r="X15" s="49">
        <f t="shared" si="22"/>
        <v>108.07318593434685</v>
      </c>
      <c r="Y15" s="49">
        <f t="shared" si="22"/>
        <v>110.3759076956031</v>
      </c>
      <c r="Z15" s="49">
        <f t="shared" si="22"/>
        <v>122.52502698424965</v>
      </c>
      <c r="AA15" s="49">
        <f t="shared" si="22"/>
        <v>122.53855382778345</v>
      </c>
      <c r="AB15" s="49">
        <f t="shared" si="22"/>
        <v>119.60745688992296</v>
      </c>
      <c r="AC15" s="49">
        <f t="shared" si="22"/>
        <v>127.78499887163997</v>
      </c>
      <c r="AD15" s="49">
        <f t="shared" si="22"/>
        <v>128.91784872836647</v>
      </c>
      <c r="AE15" s="49">
        <f t="shared" si="22"/>
        <v>138.5307441886404</v>
      </c>
      <c r="AF15" s="49">
        <f t="shared" si="22"/>
        <v>137.41984394011169</v>
      </c>
      <c r="AG15" s="49">
        <f t="shared" si="22"/>
        <v>144.47442711369337</v>
      </c>
      <c r="AH15" s="49">
        <f>Q15/$C$15*100</f>
        <v>149.27012834983606</v>
      </c>
      <c r="AI15" s="49"/>
      <c r="AJ15" s="49"/>
      <c r="AK15" s="51" t="s">
        <v>63</v>
      </c>
      <c r="AL15" s="52">
        <v>55.800001144409201</v>
      </c>
      <c r="AM15" s="52">
        <v>42.75</v>
      </c>
      <c r="AN15" s="52">
        <v>50.5</v>
      </c>
      <c r="AO15" s="52">
        <v>43.600000381469698</v>
      </c>
      <c r="AP15" s="52">
        <v>50.400554656982401</v>
      </c>
      <c r="AQ15" s="52">
        <v>57.725923538208001</v>
      </c>
      <c r="AR15" s="52">
        <v>61.220556259155302</v>
      </c>
      <c r="AS15" s="52">
        <v>50.423559188842802</v>
      </c>
      <c r="AT15" s="52">
        <v>66.548845291137695</v>
      </c>
      <c r="AU15" s="52">
        <v>49.917528152465799</v>
      </c>
      <c r="AV15" s="52">
        <v>54.599447250366197</v>
      </c>
      <c r="AW15" s="52">
        <v>55.522855758666999</v>
      </c>
      <c r="AX15" s="52">
        <v>56.535667419433601</v>
      </c>
      <c r="AY15" s="52">
        <v>58.519107818603501</v>
      </c>
      <c r="AZ15" s="52">
        <v>56.349340438842802</v>
      </c>
    </row>
    <row r="16" spans="2:52" x14ac:dyDescent="0.25">
      <c r="B16" s="54" t="s">
        <v>29</v>
      </c>
      <c r="C16" s="55">
        <f t="shared" ref="C16:F16" si="23">C5+C6+C7+C8+C9+C13+C14+C15</f>
        <v>5114.2999793291101</v>
      </c>
      <c r="D16" s="55">
        <f t="shared" si="23"/>
        <v>5117.6999935954809</v>
      </c>
      <c r="E16" s="55">
        <f t="shared" si="23"/>
        <v>5280.9999875873336</v>
      </c>
      <c r="F16" s="55">
        <f t="shared" si="23"/>
        <v>5368.2500075101852</v>
      </c>
      <c r="G16" s="55">
        <f>G5+G6+G7+G8+G9+G13+G14+G15</f>
        <v>5475.1361893080175</v>
      </c>
      <c r="H16" s="55">
        <f t="shared" ref="H16:Q16" si="24">H5+H6+H7+H8+H9+H13+H14+H15</f>
        <v>5575.4426859505475</v>
      </c>
      <c r="I16" s="55">
        <f t="shared" si="24"/>
        <v>5671.5005779657522</v>
      </c>
      <c r="J16" s="55">
        <f t="shared" si="24"/>
        <v>5765.4921247661123</v>
      </c>
      <c r="K16" s="55">
        <f t="shared" si="24"/>
        <v>5860.7668181434274</v>
      </c>
      <c r="L16" s="55">
        <f t="shared" si="24"/>
        <v>5955.8511640280485</v>
      </c>
      <c r="M16" s="55">
        <f t="shared" si="24"/>
        <v>6050.8706002235422</v>
      </c>
      <c r="N16" s="55">
        <f t="shared" si="24"/>
        <v>6145.2525026947278</v>
      </c>
      <c r="O16" s="55">
        <f t="shared" si="24"/>
        <v>6239.5336082279691</v>
      </c>
      <c r="P16" s="55">
        <f t="shared" si="24"/>
        <v>6333.4883759617805</v>
      </c>
      <c r="Q16" s="55">
        <f t="shared" si="24"/>
        <v>6425.1855575442305</v>
      </c>
      <c r="R16" s="36"/>
      <c r="S16" s="50"/>
      <c r="T16" s="49">
        <f>C16/$C$16*100</f>
        <v>100</v>
      </c>
      <c r="U16" s="49">
        <f t="shared" ref="U16:AG16" si="25">D16/$C$16*100</f>
        <v>100.06648054044763</v>
      </c>
      <c r="V16" s="49">
        <f t="shared" si="25"/>
        <v>103.25948827663586</v>
      </c>
      <c r="W16" s="49">
        <f t="shared" si="25"/>
        <v>104.96548949430979</v>
      </c>
      <c r="X16" s="49">
        <f t="shared" si="25"/>
        <v>107.05543694029151</v>
      </c>
      <c r="Y16" s="49">
        <f t="shared" si="25"/>
        <v>109.01673168342248</v>
      </c>
      <c r="Z16" s="49">
        <f t="shared" si="25"/>
        <v>110.89495338342931</v>
      </c>
      <c r="AA16" s="49">
        <f t="shared" si="25"/>
        <v>112.73277179807558</v>
      </c>
      <c r="AB16" s="49">
        <f t="shared" si="25"/>
        <v>114.59567960094977</v>
      </c>
      <c r="AC16" s="49">
        <f t="shared" si="25"/>
        <v>116.45486553585643</v>
      </c>
      <c r="AD16" s="49">
        <f t="shared" si="25"/>
        <v>118.31278229043754</v>
      </c>
      <c r="AE16" s="49">
        <f t="shared" si="25"/>
        <v>120.15823333657596</v>
      </c>
      <c r="AF16" s="49">
        <f t="shared" si="25"/>
        <v>122.0017134983636</v>
      </c>
      <c r="AG16" s="49">
        <f t="shared" si="25"/>
        <v>123.83881277125639</v>
      </c>
      <c r="AH16" s="49">
        <f>Q16/$C$16*100</f>
        <v>125.63176942129783</v>
      </c>
      <c r="AI16" s="49"/>
      <c r="AJ16" s="49"/>
      <c r="AK16" s="51" t="s">
        <v>64</v>
      </c>
      <c r="AL16" s="52">
        <v>61.600000381469698</v>
      </c>
      <c r="AM16" s="52">
        <v>55.299999237060497</v>
      </c>
      <c r="AN16" s="52">
        <v>42.5</v>
      </c>
      <c r="AO16" s="52">
        <v>54.900001525878899</v>
      </c>
      <c r="AP16" s="52">
        <v>45.760299682617202</v>
      </c>
      <c r="AQ16" s="52">
        <v>52.047256469726598</v>
      </c>
      <c r="AR16" s="52">
        <v>59.065294265747099</v>
      </c>
      <c r="AS16" s="52">
        <v>61.802383422851598</v>
      </c>
      <c r="AT16" s="52">
        <v>52.114742279052699</v>
      </c>
      <c r="AU16" s="52">
        <v>67.200759887695298</v>
      </c>
      <c r="AV16" s="52">
        <v>51.713302612304702</v>
      </c>
      <c r="AW16" s="52">
        <v>56.027824401855497</v>
      </c>
      <c r="AX16" s="52">
        <v>56.847955703735401</v>
      </c>
      <c r="AY16" s="52">
        <v>57.835460662841797</v>
      </c>
      <c r="AZ16" s="52">
        <v>59.834663391113303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59.999998092651403</v>
      </c>
      <c r="AM17" s="52">
        <v>67.849998474121094</v>
      </c>
      <c r="AN17" s="52">
        <v>54.700000762939503</v>
      </c>
      <c r="AO17" s="52">
        <v>42.950000762939503</v>
      </c>
      <c r="AP17" s="52">
        <v>56.649061203002901</v>
      </c>
      <c r="AQ17" s="52">
        <v>48.238216400146499</v>
      </c>
      <c r="AR17" s="52">
        <v>54.075923919677699</v>
      </c>
      <c r="AS17" s="52">
        <v>60.846912384033203</v>
      </c>
      <c r="AT17" s="52">
        <v>62.955036163330099</v>
      </c>
      <c r="AU17" s="52">
        <v>54.226804733276403</v>
      </c>
      <c r="AV17" s="52">
        <v>68.437932968139606</v>
      </c>
      <c r="AW17" s="52">
        <v>53.935764312744098</v>
      </c>
      <c r="AX17" s="52">
        <v>57.963766098022496</v>
      </c>
      <c r="AY17" s="52">
        <v>58.676715850830099</v>
      </c>
      <c r="AZ17" s="52">
        <v>59.637237548828097</v>
      </c>
    </row>
    <row r="18" spans="2:52" x14ac:dyDescent="0.25">
      <c r="B18" s="54" t="s">
        <v>30</v>
      </c>
      <c r="C18" s="9"/>
      <c r="D18" s="9">
        <f t="shared" ref="D18:G18" si="26">D16-C16</f>
        <v>3.4000142663708175</v>
      </c>
      <c r="E18" s="9">
        <f t="shared" si="26"/>
        <v>163.29999399185272</v>
      </c>
      <c r="F18" s="9">
        <f t="shared" si="26"/>
        <v>87.250019922851607</v>
      </c>
      <c r="G18" s="9">
        <f t="shared" si="26"/>
        <v>106.88618179783225</v>
      </c>
      <c r="H18" s="9">
        <f>H16-G16</f>
        <v>100.30649664252996</v>
      </c>
      <c r="I18" s="9">
        <f>I16-H16</f>
        <v>96.057892015204743</v>
      </c>
      <c r="J18" s="9">
        <f t="shared" ref="J18:Q18" si="27">J16-I16</f>
        <v>93.991546800360084</v>
      </c>
      <c r="K18" s="9">
        <f t="shared" si="27"/>
        <v>95.274693377315089</v>
      </c>
      <c r="L18" s="9">
        <f t="shared" si="27"/>
        <v>95.084345884621143</v>
      </c>
      <c r="M18" s="9">
        <f>M16-L16</f>
        <v>95.019436195493654</v>
      </c>
      <c r="N18" s="37">
        <f t="shared" si="27"/>
        <v>94.38190247118564</v>
      </c>
      <c r="O18" s="37">
        <f>O16-N16</f>
        <v>94.281105533241316</v>
      </c>
      <c r="P18" s="37">
        <f t="shared" si="27"/>
        <v>93.954767733811423</v>
      </c>
      <c r="Q18" s="37">
        <f t="shared" si="27"/>
        <v>91.697181582449957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47.950000762939503</v>
      </c>
      <c r="AM18" s="52">
        <v>66.900001525878906</v>
      </c>
      <c r="AN18" s="52">
        <v>68.25</v>
      </c>
      <c r="AO18" s="52">
        <v>54.600000381469698</v>
      </c>
      <c r="AP18" s="52">
        <v>46.145702362060497</v>
      </c>
      <c r="AQ18" s="52">
        <v>58.669412612915004</v>
      </c>
      <c r="AR18" s="52">
        <v>50.942197799682603</v>
      </c>
      <c r="AS18" s="52">
        <v>56.357734680175803</v>
      </c>
      <c r="AT18" s="52">
        <v>62.924957275390597</v>
      </c>
      <c r="AU18" s="52">
        <v>64.484624862670898</v>
      </c>
      <c r="AV18" s="52">
        <v>56.642538070678697</v>
      </c>
      <c r="AW18" s="52">
        <v>70.019771575927706</v>
      </c>
      <c r="AX18" s="52">
        <v>56.449151992797901</v>
      </c>
      <c r="AY18" s="52">
        <v>60.222827911377003</v>
      </c>
      <c r="AZ18" s="52">
        <v>60.830518722534201</v>
      </c>
    </row>
    <row r="19" spans="2:52" ht="15.75" thickBot="1" x14ac:dyDescent="0.3">
      <c r="B19" s="54" t="s">
        <v>31</v>
      </c>
      <c r="D19" s="39">
        <f t="shared" ref="D19:G19" si="28">D18/C16</f>
        <v>6.6480540447626008E-4</v>
      </c>
      <c r="E19" s="39">
        <f t="shared" si="28"/>
        <v>3.1908864176527274E-2</v>
      </c>
      <c r="F19" s="39">
        <f t="shared" si="28"/>
        <v>1.6521495953025454E-2</v>
      </c>
      <c r="G19" s="39">
        <f t="shared" si="28"/>
        <v>1.9910805504270185E-2</v>
      </c>
      <c r="H19" s="39">
        <f>H18/G16</f>
        <v>1.8320365589884504E-2</v>
      </c>
      <c r="I19" s="39">
        <f>I18/H16</f>
        <v>1.7228747101509841E-2</v>
      </c>
      <c r="J19" s="39">
        <f t="shared" ref="J19:Q19" si="29">J18/I16</f>
        <v>1.6572606404295365E-2</v>
      </c>
      <c r="K19" s="39">
        <f t="shared" si="29"/>
        <v>1.6524988902171137E-2</v>
      </c>
      <c r="L19" s="39">
        <f t="shared" si="29"/>
        <v>1.6223874594407075E-2</v>
      </c>
      <c r="M19" s="39">
        <f t="shared" si="29"/>
        <v>1.5953964190607864E-2</v>
      </c>
      <c r="N19" s="40">
        <f t="shared" si="29"/>
        <v>1.5598069882323845E-2</v>
      </c>
      <c r="O19" s="40">
        <f t="shared" si="29"/>
        <v>1.5342104411803831E-2</v>
      </c>
      <c r="P19" s="40">
        <f t="shared" si="29"/>
        <v>1.5057979271065202E-2</v>
      </c>
      <c r="Q19" s="40">
        <f t="shared" si="29"/>
        <v>1.4478147924053804E-2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54.649999618530302</v>
      </c>
      <c r="AM19" s="52">
        <v>54.200000762939503</v>
      </c>
      <c r="AN19" s="52">
        <v>68.450000762939496</v>
      </c>
      <c r="AO19" s="52">
        <v>68.949998855590806</v>
      </c>
      <c r="AP19" s="52">
        <v>57.497394561767599</v>
      </c>
      <c r="AQ19" s="52">
        <v>49.614990234375</v>
      </c>
      <c r="AR19" s="52">
        <v>61.015233993530302</v>
      </c>
      <c r="AS19" s="52">
        <v>53.977157592773402</v>
      </c>
      <c r="AT19" s="52">
        <v>59.024662017822301</v>
      </c>
      <c r="AU19" s="52">
        <v>65.368125915527301</v>
      </c>
      <c r="AV19" s="52">
        <v>66.442443847656307</v>
      </c>
      <c r="AW19" s="52">
        <v>59.445642471313498</v>
      </c>
      <c r="AX19" s="52">
        <v>71.983890533447294</v>
      </c>
      <c r="AY19" s="52">
        <v>59.3392524719238</v>
      </c>
      <c r="AZ19" s="52">
        <v>62.8555202484131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50.899999618530302</v>
      </c>
      <c r="AM20" s="52">
        <v>52.200000762939503</v>
      </c>
      <c r="AN20" s="52">
        <v>57.699998855590799</v>
      </c>
      <c r="AO20" s="52">
        <v>68.549999237060504</v>
      </c>
      <c r="AP20" s="52">
        <v>70.170352935791001</v>
      </c>
      <c r="AQ20" s="52">
        <v>60.389585494995103</v>
      </c>
      <c r="AR20" s="52">
        <v>53.131238937377901</v>
      </c>
      <c r="AS20" s="52">
        <v>63.374835968017599</v>
      </c>
      <c r="AT20" s="52">
        <v>57.081596374511697</v>
      </c>
      <c r="AU20" s="52">
        <v>61.781965255737298</v>
      </c>
      <c r="AV20" s="52">
        <v>67.861885070800795</v>
      </c>
      <c r="AW20" s="52">
        <v>68.4664306640625</v>
      </c>
      <c r="AX20" s="52">
        <v>62.340118408203097</v>
      </c>
      <c r="AY20" s="52">
        <v>73.985282897949205</v>
      </c>
      <c r="AZ20" s="52">
        <v>62.304370880127003</v>
      </c>
    </row>
    <row r="21" spans="2:52" ht="15" customHeight="1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1.6130084827212246E-2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61.999998092651403</v>
      </c>
      <c r="AM21" s="52">
        <v>52.149999618530302</v>
      </c>
      <c r="AN21" s="52">
        <v>54.099998474121101</v>
      </c>
      <c r="AO21" s="52">
        <v>56.149999618530302</v>
      </c>
      <c r="AP21" s="52">
        <v>69.976329803466797</v>
      </c>
      <c r="AQ21" s="52">
        <v>72.065196990966797</v>
      </c>
      <c r="AR21" s="52">
        <v>64.040416717529297</v>
      </c>
      <c r="AS21" s="52">
        <v>57.563554763793903</v>
      </c>
      <c r="AT21" s="52">
        <v>66.566154479980497</v>
      </c>
      <c r="AU21" s="52">
        <v>61.0830593109131</v>
      </c>
      <c r="AV21" s="52">
        <v>65.444469451904297</v>
      </c>
      <c r="AW21" s="52">
        <v>71.192722320556598</v>
      </c>
      <c r="AX21" s="52">
        <v>71.290634155273395</v>
      </c>
      <c r="AY21" s="52">
        <v>66.130020141601605</v>
      </c>
      <c r="AZ21" s="52">
        <v>76.759006500244098</v>
      </c>
    </row>
    <row r="22" spans="2:52" ht="15" customHeight="1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66.750001907348604</v>
      </c>
      <c r="AM22" s="52">
        <v>61.100000381469698</v>
      </c>
      <c r="AN22" s="52">
        <v>54.699998855590799</v>
      </c>
      <c r="AO22" s="52">
        <v>59.149999618530302</v>
      </c>
      <c r="AP22" s="52">
        <v>62.567512512207003</v>
      </c>
      <c r="AQ22" s="52">
        <v>74.118850708007798</v>
      </c>
      <c r="AR22" s="52">
        <v>76.657043457031307</v>
      </c>
      <c r="AS22" s="52">
        <v>70.438053131103501</v>
      </c>
      <c r="AT22" s="52">
        <v>64.972835540771499</v>
      </c>
      <c r="AU22" s="52">
        <v>72.693511962890597</v>
      </c>
      <c r="AV22" s="52">
        <v>68.108963012695298</v>
      </c>
      <c r="AW22" s="52">
        <v>72.138912200927706</v>
      </c>
      <c r="AX22" s="52">
        <v>77.497421264648395</v>
      </c>
      <c r="AY22" s="52">
        <v>77.154170989990206</v>
      </c>
      <c r="AZ22" s="52">
        <v>73.038581848144503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50.599998474121101</v>
      </c>
      <c r="U23" s="66">
        <f t="shared" ref="U23:AH28" si="30">AM4</f>
        <v>54</v>
      </c>
      <c r="V23" s="66">
        <f t="shared" si="30"/>
        <v>49.649999618530302</v>
      </c>
      <c r="W23" s="66">
        <f t="shared" si="30"/>
        <v>57.600000381469698</v>
      </c>
      <c r="X23" s="66">
        <f t="shared" si="30"/>
        <v>59.971771240234403</v>
      </c>
      <c r="Y23" s="66">
        <f t="shared" si="30"/>
        <v>61.432689666747997</v>
      </c>
      <c r="Z23" s="66">
        <f t="shared" si="30"/>
        <v>62.753911972045898</v>
      </c>
      <c r="AA23" s="66">
        <f t="shared" si="30"/>
        <v>64.067790985107393</v>
      </c>
      <c r="AB23" s="66">
        <f t="shared" si="30"/>
        <v>65.402393341064496</v>
      </c>
      <c r="AC23" s="66">
        <f t="shared" si="30"/>
        <v>66.699916839599595</v>
      </c>
      <c r="AD23" s="66">
        <f t="shared" si="30"/>
        <v>67.953018188476605</v>
      </c>
      <c r="AE23" s="66">
        <f t="shared" si="30"/>
        <v>69.1431694030762</v>
      </c>
      <c r="AF23" s="66">
        <f t="shared" si="30"/>
        <v>70.295921325683594</v>
      </c>
      <c r="AG23" s="66">
        <f t="shared" si="30"/>
        <v>71.3638916015625</v>
      </c>
      <c r="AH23" s="66">
        <f t="shared" si="30"/>
        <v>72.3812446594238</v>
      </c>
      <c r="AI23" s="67">
        <f>AH23-T23</f>
        <v>21.781246185302699</v>
      </c>
      <c r="AJ23" s="68"/>
      <c r="AK23" s="51" t="s">
        <v>71</v>
      </c>
      <c r="AL23" s="52">
        <v>72.450000762939496</v>
      </c>
      <c r="AM23" s="52">
        <v>66.650001525878906</v>
      </c>
      <c r="AN23" s="52">
        <v>66.900001525878906</v>
      </c>
      <c r="AO23" s="52">
        <v>60.450000762939503</v>
      </c>
      <c r="AP23" s="52">
        <v>70.151905059814496</v>
      </c>
      <c r="AQ23" s="52">
        <v>72.350528717041001</v>
      </c>
      <c r="AR23" s="52">
        <v>81.686264038085895</v>
      </c>
      <c r="AS23" s="52">
        <v>84.508567810058594</v>
      </c>
      <c r="AT23" s="52">
        <v>80.252498626708999</v>
      </c>
      <c r="AU23" s="52">
        <v>75.979335784912095</v>
      </c>
      <c r="AV23" s="52">
        <v>82.375419616699205</v>
      </c>
      <c r="AW23" s="52">
        <v>78.801586151123004</v>
      </c>
      <c r="AX23" s="52">
        <v>82.439178466796903</v>
      </c>
      <c r="AY23" s="52">
        <v>87.358695983886705</v>
      </c>
      <c r="AZ23" s="52">
        <v>86.740814208984403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55.649999618530302</v>
      </c>
      <c r="U24" s="69">
        <f t="shared" si="30"/>
        <v>48.25</v>
      </c>
      <c r="V24" s="69">
        <f t="shared" si="30"/>
        <v>54.700000762939503</v>
      </c>
      <c r="W24" s="69">
        <f t="shared" si="30"/>
        <v>52.600000381469698</v>
      </c>
      <c r="X24" s="69">
        <f t="shared" si="30"/>
        <v>56.705003738403299</v>
      </c>
      <c r="Y24" s="69">
        <f t="shared" si="30"/>
        <v>59.791501998901403</v>
      </c>
      <c r="Z24" s="69">
        <f t="shared" si="30"/>
        <v>61.164340972900398</v>
      </c>
      <c r="AA24" s="69">
        <f t="shared" si="30"/>
        <v>62.425605773925803</v>
      </c>
      <c r="AB24" s="69">
        <f t="shared" si="30"/>
        <v>63.739414215087898</v>
      </c>
      <c r="AC24" s="69">
        <f t="shared" si="30"/>
        <v>65.066268920898395</v>
      </c>
      <c r="AD24" s="69">
        <f t="shared" si="30"/>
        <v>66.347805023193402</v>
      </c>
      <c r="AE24" s="69">
        <f t="shared" si="30"/>
        <v>67.583312988281307</v>
      </c>
      <c r="AF24" s="69">
        <f t="shared" si="30"/>
        <v>68.745418548583999</v>
      </c>
      <c r="AG24" s="69">
        <f t="shared" si="30"/>
        <v>69.861366271972699</v>
      </c>
      <c r="AH24" s="69">
        <f t="shared" si="30"/>
        <v>70.892173767089801</v>
      </c>
      <c r="AI24" s="68">
        <f t="shared" ref="AI24:AI28" si="31">AH24-T24</f>
        <v>15.242174148559499</v>
      </c>
      <c r="AJ24" s="68"/>
      <c r="AK24" s="51" t="s">
        <v>72</v>
      </c>
      <c r="AL24" s="52">
        <v>91.149997711181598</v>
      </c>
      <c r="AM24" s="52">
        <v>75.700000762939496</v>
      </c>
      <c r="AN24" s="52">
        <v>85.399997711181598</v>
      </c>
      <c r="AO24" s="52">
        <v>79.399997711181598</v>
      </c>
      <c r="AP24" s="52">
        <v>75.594146728515597</v>
      </c>
      <c r="AQ24" s="52">
        <v>83.1739501953125</v>
      </c>
      <c r="AR24" s="52">
        <v>84.605579376220703</v>
      </c>
      <c r="AS24" s="52">
        <v>92.042545318603501</v>
      </c>
      <c r="AT24" s="52">
        <v>95.0273628234863</v>
      </c>
      <c r="AU24" s="52">
        <v>92.493103027343807</v>
      </c>
      <c r="AV24" s="52">
        <v>89.417335510253906</v>
      </c>
      <c r="AW24" s="52">
        <v>94.650177001953097</v>
      </c>
      <c r="AX24" s="52">
        <v>92.035720825195298</v>
      </c>
      <c r="AY24" s="52">
        <v>95.271301269531307</v>
      </c>
      <c r="AZ24" s="52">
        <v>99.806747436523395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36.599999427795403</v>
      </c>
      <c r="U25" s="66">
        <f t="shared" si="30"/>
        <v>53.600000381469698</v>
      </c>
      <c r="V25" s="66">
        <f t="shared" si="30"/>
        <v>52.449998855590799</v>
      </c>
      <c r="W25" s="66">
        <f t="shared" si="30"/>
        <v>53.399999618530302</v>
      </c>
      <c r="X25" s="66">
        <f t="shared" si="30"/>
        <v>54.406562805175803</v>
      </c>
      <c r="Y25" s="66">
        <f t="shared" si="30"/>
        <v>56.503953933715799</v>
      </c>
      <c r="Z25" s="66">
        <f t="shared" si="30"/>
        <v>60.091472625732401</v>
      </c>
      <c r="AA25" s="66">
        <f t="shared" si="30"/>
        <v>61.401355743408203</v>
      </c>
      <c r="AB25" s="66">
        <f t="shared" si="30"/>
        <v>62.664300918579102</v>
      </c>
      <c r="AC25" s="66">
        <f t="shared" si="30"/>
        <v>63.971446990966797</v>
      </c>
      <c r="AD25" s="66">
        <f t="shared" si="30"/>
        <v>65.284574508667006</v>
      </c>
      <c r="AE25" s="66">
        <f t="shared" si="30"/>
        <v>66.551116943359403</v>
      </c>
      <c r="AF25" s="66">
        <f t="shared" si="30"/>
        <v>67.758045196533203</v>
      </c>
      <c r="AG25" s="66">
        <f t="shared" si="30"/>
        <v>68.886688232421903</v>
      </c>
      <c r="AH25" s="66">
        <f t="shared" si="30"/>
        <v>69.965118408203097</v>
      </c>
      <c r="AI25" s="67">
        <f t="shared" si="31"/>
        <v>33.365118980407694</v>
      </c>
      <c r="AJ25" s="68"/>
      <c r="AK25" s="51" t="s">
        <v>73</v>
      </c>
      <c r="AL25" s="52">
        <v>110.25</v>
      </c>
      <c r="AM25" s="52">
        <v>100.350002288818</v>
      </c>
      <c r="AN25" s="52">
        <v>103.049999237061</v>
      </c>
      <c r="AO25" s="52">
        <v>88</v>
      </c>
      <c r="AP25" s="52">
        <v>91.890861511230497</v>
      </c>
      <c r="AQ25" s="52">
        <v>89.237621307373004</v>
      </c>
      <c r="AR25" s="52">
        <v>95.370410919189496</v>
      </c>
      <c r="AS25" s="52">
        <v>96.228466033935504</v>
      </c>
      <c r="AT25" s="52">
        <v>102.19994354248</v>
      </c>
      <c r="AU25" s="52">
        <v>105.23953628540001</v>
      </c>
      <c r="AV25" s="52">
        <v>104.055393218994</v>
      </c>
      <c r="AW25" s="52">
        <v>102.008472442627</v>
      </c>
      <c r="AX25" s="52">
        <v>106.28298187255901</v>
      </c>
      <c r="AY25" s="52">
        <v>104.46548461914099</v>
      </c>
      <c r="AZ25" s="52">
        <v>107.391277313232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63.549999237060497</v>
      </c>
      <c r="U26" s="69">
        <f t="shared" si="30"/>
        <v>37.699999809265101</v>
      </c>
      <c r="V26" s="69">
        <f t="shared" si="30"/>
        <v>53.549999237060497</v>
      </c>
      <c r="W26" s="69">
        <f t="shared" si="30"/>
        <v>52.100000381469698</v>
      </c>
      <c r="X26" s="69">
        <f t="shared" si="30"/>
        <v>54.092372894287102</v>
      </c>
      <c r="Y26" s="69">
        <f t="shared" si="30"/>
        <v>55.429151535034201</v>
      </c>
      <c r="Z26" s="69">
        <f t="shared" si="30"/>
        <v>56.052610397338903</v>
      </c>
      <c r="AA26" s="69">
        <f t="shared" si="30"/>
        <v>59.9398384094238</v>
      </c>
      <c r="AB26" s="69">
        <f t="shared" si="30"/>
        <v>61.240259170532198</v>
      </c>
      <c r="AC26" s="69">
        <f t="shared" si="30"/>
        <v>62.489839553833001</v>
      </c>
      <c r="AD26" s="69">
        <f t="shared" si="30"/>
        <v>63.776517868041999</v>
      </c>
      <c r="AE26" s="69">
        <f t="shared" si="30"/>
        <v>65.068428039550795</v>
      </c>
      <c r="AF26" s="69">
        <f t="shared" si="30"/>
        <v>66.301420211792006</v>
      </c>
      <c r="AG26" s="69">
        <f t="shared" si="30"/>
        <v>67.468315124511705</v>
      </c>
      <c r="AH26" s="69">
        <f t="shared" si="30"/>
        <v>68.551822662353501</v>
      </c>
      <c r="AI26" s="68">
        <f t="shared" si="31"/>
        <v>5.0018234252930043</v>
      </c>
      <c r="AJ26" s="68"/>
      <c r="AK26" s="51" t="s">
        <v>74</v>
      </c>
      <c r="AL26" s="52">
        <v>92.800003051757798</v>
      </c>
      <c r="AM26" s="52">
        <v>122.399997711182</v>
      </c>
      <c r="AN26" s="52">
        <v>113.299999237061</v>
      </c>
      <c r="AO26" s="52">
        <v>105.299999237061</v>
      </c>
      <c r="AP26" s="52">
        <v>97.531925201416001</v>
      </c>
      <c r="AQ26" s="52">
        <v>100.509399414063</v>
      </c>
      <c r="AR26" s="52">
        <v>98.971019744873004</v>
      </c>
      <c r="AS26" s="52">
        <v>103.977569580078</v>
      </c>
      <c r="AT26" s="52">
        <v>104.529544830322</v>
      </c>
      <c r="AU26" s="52">
        <v>109.358509063721</v>
      </c>
      <c r="AV26" s="52">
        <v>112.324630737305</v>
      </c>
      <c r="AW26" s="52">
        <v>112.091159820557</v>
      </c>
      <c r="AX26" s="52">
        <v>110.84455108642599</v>
      </c>
      <c r="AY26" s="52">
        <v>114.338191986084</v>
      </c>
      <c r="AZ26" s="52">
        <v>113.21142578125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40.800000190734899</v>
      </c>
      <c r="U27" s="66">
        <f t="shared" si="30"/>
        <v>65.600002288818402</v>
      </c>
      <c r="V27" s="66">
        <f t="shared" si="30"/>
        <v>38.750000953674302</v>
      </c>
      <c r="W27" s="66">
        <f t="shared" si="30"/>
        <v>49.400001525878899</v>
      </c>
      <c r="X27" s="66">
        <f t="shared" si="30"/>
        <v>52.502691268920898</v>
      </c>
      <c r="Y27" s="66">
        <f t="shared" si="30"/>
        <v>54.177209854125998</v>
      </c>
      <c r="Z27" s="66">
        <f t="shared" si="30"/>
        <v>55.7359008789063</v>
      </c>
      <c r="AA27" s="66">
        <f t="shared" si="30"/>
        <v>55.3536701202393</v>
      </c>
      <c r="AB27" s="66">
        <f t="shared" si="30"/>
        <v>59.421449661254897</v>
      </c>
      <c r="AC27" s="66">
        <f t="shared" si="30"/>
        <v>60.695751190185497</v>
      </c>
      <c r="AD27" s="66">
        <f t="shared" si="30"/>
        <v>61.917503356933601</v>
      </c>
      <c r="AE27" s="66">
        <f t="shared" si="30"/>
        <v>63.174728393554702</v>
      </c>
      <c r="AF27" s="66">
        <f t="shared" si="30"/>
        <v>64.425994873046903</v>
      </c>
      <c r="AG27" s="66">
        <f t="shared" si="30"/>
        <v>65.612802505493207</v>
      </c>
      <c r="AH27" s="66">
        <f t="shared" si="30"/>
        <v>66.7225151062012</v>
      </c>
      <c r="AI27" s="67">
        <f t="shared" si="31"/>
        <v>25.922514915466301</v>
      </c>
      <c r="AJ27" s="68"/>
      <c r="AK27" s="51" t="s">
        <v>75</v>
      </c>
      <c r="AL27" s="52">
        <v>101.549999237061</v>
      </c>
      <c r="AM27" s="52">
        <v>93</v>
      </c>
      <c r="AN27" s="52">
        <v>120.34999847412099</v>
      </c>
      <c r="AO27" s="52">
        <v>98.75</v>
      </c>
      <c r="AP27" s="52">
        <v>106.24617767334</v>
      </c>
      <c r="AQ27" s="52">
        <v>102.19478988647499</v>
      </c>
      <c r="AR27" s="52">
        <v>104.72927093505901</v>
      </c>
      <c r="AS27" s="52">
        <v>104.008800506592</v>
      </c>
      <c r="AT27" s="52">
        <v>108.179496765137</v>
      </c>
      <c r="AU27" s="52">
        <v>108.56759262084999</v>
      </c>
      <c r="AV27" s="52">
        <v>112.477180480957</v>
      </c>
      <c r="AW27" s="52">
        <v>115.26569366455099</v>
      </c>
      <c r="AX27" s="52">
        <v>115.636749267578</v>
      </c>
      <c r="AY27" s="52">
        <v>114.966419219971</v>
      </c>
      <c r="AZ27" s="52">
        <v>117.894340515137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55.350000381469698</v>
      </c>
      <c r="U28" s="71">
        <f t="shared" si="30"/>
        <v>43.449998855590799</v>
      </c>
      <c r="V28" s="71">
        <f t="shared" si="30"/>
        <v>65.449998855590806</v>
      </c>
      <c r="W28" s="71">
        <f t="shared" si="30"/>
        <v>40.049999237060497</v>
      </c>
      <c r="X28" s="71">
        <f t="shared" si="30"/>
        <v>50.412012100219698</v>
      </c>
      <c r="Y28" s="71">
        <f t="shared" si="30"/>
        <v>52.829612731933601</v>
      </c>
      <c r="Z28" s="71">
        <f t="shared" si="30"/>
        <v>54.262292861938498</v>
      </c>
      <c r="AA28" s="71">
        <f t="shared" si="30"/>
        <v>55.959959030151403</v>
      </c>
      <c r="AB28" s="71">
        <f t="shared" si="30"/>
        <v>54.994642257690401</v>
      </c>
      <c r="AC28" s="71">
        <f t="shared" si="30"/>
        <v>59.107509613037102</v>
      </c>
      <c r="AD28" s="71">
        <f t="shared" si="30"/>
        <v>60.355377197265597</v>
      </c>
      <c r="AE28" s="71">
        <f t="shared" si="30"/>
        <v>61.5535564422607</v>
      </c>
      <c r="AF28" s="71">
        <f t="shared" si="30"/>
        <v>62.7765598297119</v>
      </c>
      <c r="AG28" s="71">
        <f t="shared" si="30"/>
        <v>63.988079071044901</v>
      </c>
      <c r="AH28" s="72">
        <f t="shared" si="30"/>
        <v>65.120166778564496</v>
      </c>
      <c r="AI28" s="73">
        <f t="shared" si="31"/>
        <v>9.7701663970947976</v>
      </c>
      <c r="AJ28" s="68"/>
      <c r="AK28" s="51" t="s">
        <v>76</v>
      </c>
      <c r="AL28" s="52">
        <v>88.349998474121094</v>
      </c>
      <c r="AM28" s="52">
        <v>103.750003814697</v>
      </c>
      <c r="AN28" s="52">
        <v>91.450000762939496</v>
      </c>
      <c r="AO28" s="52">
        <v>116.250003814697</v>
      </c>
      <c r="AP28" s="52">
        <v>99.583568572998004</v>
      </c>
      <c r="AQ28" s="52">
        <v>104.33869934082</v>
      </c>
      <c r="AR28" s="52">
        <v>102.743091583252</v>
      </c>
      <c r="AS28" s="52">
        <v>104.93475341796901</v>
      </c>
      <c r="AT28" s="52">
        <v>104.844532012939</v>
      </c>
      <c r="AU28" s="52">
        <v>108.314968109131</v>
      </c>
      <c r="AV28" s="52">
        <v>108.639965057373</v>
      </c>
      <c r="AW28" s="52">
        <v>111.82727432250999</v>
      </c>
      <c r="AX28" s="52">
        <v>114.331035614014</v>
      </c>
      <c r="AY28" s="52">
        <v>115.04837417602501</v>
      </c>
      <c r="AZ28" s="52">
        <v>114.84741973877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302.54999732971191</v>
      </c>
      <c r="U29" s="75">
        <f t="shared" ref="U29:AI29" si="33">SUM(U23:U28)</f>
        <v>302.60000133514404</v>
      </c>
      <c r="V29" s="75">
        <f t="shared" si="33"/>
        <v>314.54999828338623</v>
      </c>
      <c r="W29" s="75">
        <f t="shared" si="33"/>
        <v>305.15000152587879</v>
      </c>
      <c r="X29" s="75">
        <f t="shared" si="33"/>
        <v>328.09041404724121</v>
      </c>
      <c r="Y29" s="75">
        <f t="shared" si="33"/>
        <v>340.16411972045898</v>
      </c>
      <c r="Z29" s="75">
        <f t="shared" si="33"/>
        <v>350.06052970886236</v>
      </c>
      <c r="AA29" s="75">
        <f t="shared" si="33"/>
        <v>359.14822006225592</v>
      </c>
      <c r="AB29" s="75">
        <f t="shared" si="33"/>
        <v>367.46245956420898</v>
      </c>
      <c r="AC29" s="75">
        <f t="shared" si="33"/>
        <v>378.03073310852039</v>
      </c>
      <c r="AD29" s="75">
        <f t="shared" si="33"/>
        <v>385.63479614257824</v>
      </c>
      <c r="AE29" s="75">
        <f t="shared" si="33"/>
        <v>393.07431221008306</v>
      </c>
      <c r="AF29" s="75">
        <f t="shared" si="33"/>
        <v>400.30335998535156</v>
      </c>
      <c r="AG29" s="75">
        <f t="shared" si="33"/>
        <v>407.18114280700695</v>
      </c>
      <c r="AH29" s="75">
        <f t="shared" si="33"/>
        <v>413.63304138183588</v>
      </c>
      <c r="AI29" s="69">
        <f t="shared" si="33"/>
        <v>111.08304405212401</v>
      </c>
      <c r="AJ29" s="76"/>
      <c r="AK29" s="51" t="s">
        <v>77</v>
      </c>
      <c r="AL29" s="52">
        <v>92.5</v>
      </c>
      <c r="AM29" s="52">
        <v>89.899997711181598</v>
      </c>
      <c r="AN29" s="52">
        <v>104.25</v>
      </c>
      <c r="AO29" s="52">
        <v>88.200000762939496</v>
      </c>
      <c r="AP29" s="52">
        <v>108.88565826416</v>
      </c>
      <c r="AQ29" s="52">
        <v>98.377536773681598</v>
      </c>
      <c r="AR29" s="52">
        <v>101.719673156738</v>
      </c>
      <c r="AS29" s="52">
        <v>101.44836807250999</v>
      </c>
      <c r="AT29" s="52">
        <v>103.466663360596</v>
      </c>
      <c r="AU29" s="52">
        <v>103.78164672851599</v>
      </c>
      <c r="AV29" s="52">
        <v>106.66310882568401</v>
      </c>
      <c r="AW29" s="52">
        <v>107.00295257568401</v>
      </c>
      <c r="AX29" s="52">
        <v>109.633975982666</v>
      </c>
      <c r="AY29" s="52">
        <v>111.874320983887</v>
      </c>
      <c r="AZ29" s="52">
        <v>112.826175689697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59.299999237060497</v>
      </c>
      <c r="U30" s="66">
        <f t="shared" ref="U30:AH36" si="34">AM10</f>
        <v>55.950000762939503</v>
      </c>
      <c r="V30" s="66">
        <f t="shared" si="34"/>
        <v>44.399999618530302</v>
      </c>
      <c r="W30" s="66">
        <f t="shared" si="34"/>
        <v>69.899997711181598</v>
      </c>
      <c r="X30" s="66">
        <f t="shared" si="34"/>
        <v>42.539808273315401</v>
      </c>
      <c r="Y30" s="66">
        <f t="shared" si="34"/>
        <v>51.250270843505902</v>
      </c>
      <c r="Z30" s="66">
        <f t="shared" si="34"/>
        <v>53.1477661132813</v>
      </c>
      <c r="AA30" s="66">
        <f t="shared" si="34"/>
        <v>54.410848617553697</v>
      </c>
      <c r="AB30" s="66">
        <f t="shared" si="34"/>
        <v>56.228544235229499</v>
      </c>
      <c r="AC30" s="66">
        <f t="shared" si="34"/>
        <v>54.891992568969698</v>
      </c>
      <c r="AD30" s="66">
        <f t="shared" si="34"/>
        <v>58.995265960693402</v>
      </c>
      <c r="AE30" s="66">
        <f t="shared" si="34"/>
        <v>60.222122192382798</v>
      </c>
      <c r="AF30" s="66">
        <f t="shared" si="34"/>
        <v>61.393848419189503</v>
      </c>
      <c r="AG30" s="66">
        <f t="shared" si="34"/>
        <v>62.584217071533203</v>
      </c>
      <c r="AH30" s="66">
        <f t="shared" si="34"/>
        <v>63.743837356567397</v>
      </c>
      <c r="AI30" s="78">
        <f t="shared" ref="AI30:AI36" si="35">AH30-T30</f>
        <v>4.4438381195068999</v>
      </c>
      <c r="AJ30" s="68"/>
      <c r="AK30" s="51" t="s">
        <v>78</v>
      </c>
      <c r="AL30" s="52">
        <v>66.999998092651396</v>
      </c>
      <c r="AM30" s="52">
        <v>95</v>
      </c>
      <c r="AN30" s="52">
        <v>87.600002288818402</v>
      </c>
      <c r="AO30" s="52">
        <v>102.700000762939</v>
      </c>
      <c r="AP30" s="52">
        <v>88.311119079589801</v>
      </c>
      <c r="AQ30" s="52">
        <v>102.40040588378901</v>
      </c>
      <c r="AR30" s="52">
        <v>95.881633758544893</v>
      </c>
      <c r="AS30" s="52">
        <v>98.372203826904297</v>
      </c>
      <c r="AT30" s="52">
        <v>98.872322082519503</v>
      </c>
      <c r="AU30" s="52">
        <v>100.723251342773</v>
      </c>
      <c r="AV30" s="52">
        <v>101.27516937255901</v>
      </c>
      <c r="AW30" s="52">
        <v>103.69898223877</v>
      </c>
      <c r="AX30" s="52">
        <v>104.050262451172</v>
      </c>
      <c r="AY30" s="52">
        <v>106.247905731201</v>
      </c>
      <c r="AZ30" s="52">
        <v>108.310276031494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41.599999427795403</v>
      </c>
      <c r="U31" s="69">
        <f t="shared" si="34"/>
        <v>63.399997711181598</v>
      </c>
      <c r="V31" s="69">
        <f t="shared" si="34"/>
        <v>57.949998855590799</v>
      </c>
      <c r="W31" s="69">
        <f t="shared" si="34"/>
        <v>45.299999237060497</v>
      </c>
      <c r="X31" s="69">
        <f t="shared" si="34"/>
        <v>68.528707504272504</v>
      </c>
      <c r="Y31" s="69">
        <f t="shared" si="34"/>
        <v>44.329248428344698</v>
      </c>
      <c r="Z31" s="69">
        <f t="shared" si="34"/>
        <v>51.788599014282198</v>
      </c>
      <c r="AA31" s="69">
        <f t="shared" si="34"/>
        <v>53.319688796997099</v>
      </c>
      <c r="AB31" s="69">
        <f t="shared" si="34"/>
        <v>54.506177902221701</v>
      </c>
      <c r="AC31" s="69">
        <f t="shared" si="34"/>
        <v>56.391983032226598</v>
      </c>
      <c r="AD31" s="69">
        <f t="shared" si="34"/>
        <v>54.792074203491197</v>
      </c>
      <c r="AE31" s="69">
        <f t="shared" si="34"/>
        <v>58.8755397796631</v>
      </c>
      <c r="AF31" s="69">
        <f t="shared" si="34"/>
        <v>60.078109741210902</v>
      </c>
      <c r="AG31" s="69">
        <f t="shared" si="34"/>
        <v>61.223133087158203</v>
      </c>
      <c r="AH31" s="69">
        <f t="shared" si="34"/>
        <v>62.3648490905762</v>
      </c>
      <c r="AI31" s="79">
        <f t="shared" si="35"/>
        <v>20.764849662780797</v>
      </c>
      <c r="AJ31" s="68"/>
      <c r="AK31" s="51" t="s">
        <v>79</v>
      </c>
      <c r="AL31" s="52">
        <v>69.350000381469698</v>
      </c>
      <c r="AM31" s="52">
        <v>59.950000762939503</v>
      </c>
      <c r="AN31" s="52">
        <v>78.799999237060504</v>
      </c>
      <c r="AO31" s="52">
        <v>89</v>
      </c>
      <c r="AP31" s="52">
        <v>95.275505065917997</v>
      </c>
      <c r="AQ31" s="52">
        <v>86.5758056640625</v>
      </c>
      <c r="AR31" s="52">
        <v>96.56689453125</v>
      </c>
      <c r="AS31" s="52">
        <v>92.567268371582003</v>
      </c>
      <c r="AT31" s="52">
        <v>94.586845397949205</v>
      </c>
      <c r="AU31" s="52">
        <v>95.471305847167997</v>
      </c>
      <c r="AV31" s="52">
        <v>97.156932830810504</v>
      </c>
      <c r="AW31" s="52">
        <v>97.855514526367202</v>
      </c>
      <c r="AX31" s="52">
        <v>99.884757995605497</v>
      </c>
      <c r="AY31" s="52">
        <v>100.242668151855</v>
      </c>
      <c r="AZ31" s="52">
        <v>102.15280914306599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45.650001525878899</v>
      </c>
      <c r="U32" s="66">
        <f t="shared" si="34"/>
        <v>43.200000762939503</v>
      </c>
      <c r="V32" s="66">
        <f t="shared" si="34"/>
        <v>55.25</v>
      </c>
      <c r="W32" s="66">
        <f t="shared" si="34"/>
        <v>62.099998474121101</v>
      </c>
      <c r="X32" s="66">
        <f t="shared" si="34"/>
        <v>46.651626586914098</v>
      </c>
      <c r="Y32" s="66">
        <f t="shared" si="34"/>
        <v>67.568191528320298</v>
      </c>
      <c r="Z32" s="66">
        <f t="shared" si="34"/>
        <v>45.796962738037102</v>
      </c>
      <c r="AA32" s="66">
        <f t="shared" si="34"/>
        <v>52.326263427734403</v>
      </c>
      <c r="AB32" s="66">
        <f t="shared" si="34"/>
        <v>53.632444381713903</v>
      </c>
      <c r="AC32" s="66">
        <f t="shared" si="34"/>
        <v>54.768877029418903</v>
      </c>
      <c r="AD32" s="66">
        <f t="shared" si="34"/>
        <v>56.683855056762702</v>
      </c>
      <c r="AE32" s="66">
        <f t="shared" si="34"/>
        <v>54.902450561523402</v>
      </c>
      <c r="AF32" s="66">
        <f t="shared" si="34"/>
        <v>58.963417053222699</v>
      </c>
      <c r="AG32" s="66">
        <f t="shared" si="34"/>
        <v>60.144046783447301</v>
      </c>
      <c r="AH32" s="66">
        <f t="shared" si="34"/>
        <v>61.250240325927699</v>
      </c>
      <c r="AI32" s="80">
        <f t="shared" si="35"/>
        <v>15.6002388000488</v>
      </c>
      <c r="AJ32" s="68"/>
      <c r="AK32" s="51" t="s">
        <v>80</v>
      </c>
      <c r="AL32" s="52">
        <v>68.550003051757798</v>
      </c>
      <c r="AM32" s="52">
        <v>72.600000381469698</v>
      </c>
      <c r="AN32" s="52">
        <v>72.049999237060504</v>
      </c>
      <c r="AO32" s="52">
        <v>74</v>
      </c>
      <c r="AP32" s="52">
        <v>85.9613037109375</v>
      </c>
      <c r="AQ32" s="52">
        <v>89.664356231689496</v>
      </c>
      <c r="AR32" s="52">
        <v>84.547798156738295</v>
      </c>
      <c r="AS32" s="52">
        <v>91.883148193359403</v>
      </c>
      <c r="AT32" s="52">
        <v>89.5334663391113</v>
      </c>
      <c r="AU32" s="52">
        <v>91.246139526367202</v>
      </c>
      <c r="AV32" s="52">
        <v>92.304767608642607</v>
      </c>
      <c r="AW32" s="52">
        <v>93.855358123779297</v>
      </c>
      <c r="AX32" s="52">
        <v>94.622947692871094</v>
      </c>
      <c r="AY32" s="52">
        <v>96.337108612060504</v>
      </c>
      <c r="AZ32" s="52">
        <v>96.762413024902301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51.700000762939503</v>
      </c>
      <c r="U33" s="69">
        <f t="shared" si="34"/>
        <v>42.149999618530302</v>
      </c>
      <c r="V33" s="69">
        <f t="shared" si="34"/>
        <v>48.800001144409201</v>
      </c>
      <c r="W33" s="69">
        <f t="shared" si="34"/>
        <v>55.899999618530302</v>
      </c>
      <c r="X33" s="69">
        <f t="shared" si="34"/>
        <v>61.401615142822301</v>
      </c>
      <c r="Y33" s="69">
        <f t="shared" si="34"/>
        <v>47.779111862182603</v>
      </c>
      <c r="Z33" s="69">
        <f t="shared" si="34"/>
        <v>66.766483306884794</v>
      </c>
      <c r="AA33" s="69">
        <f t="shared" si="34"/>
        <v>47.012327194213903</v>
      </c>
      <c r="AB33" s="69">
        <f t="shared" si="34"/>
        <v>52.817796707153299</v>
      </c>
      <c r="AC33" s="69">
        <f t="shared" si="34"/>
        <v>53.9484539031982</v>
      </c>
      <c r="AD33" s="69">
        <f t="shared" si="34"/>
        <v>55.043331146240199</v>
      </c>
      <c r="AE33" s="69">
        <f t="shared" si="34"/>
        <v>56.977857589721701</v>
      </c>
      <c r="AF33" s="69">
        <f t="shared" si="34"/>
        <v>55.0457057952881</v>
      </c>
      <c r="AG33" s="69">
        <f t="shared" si="34"/>
        <v>59.079912185668903</v>
      </c>
      <c r="AH33" s="69">
        <f t="shared" si="34"/>
        <v>60.221910476684599</v>
      </c>
      <c r="AI33" s="79">
        <f t="shared" si="35"/>
        <v>8.5219097137450959</v>
      </c>
      <c r="AJ33" s="68"/>
      <c r="AK33" s="51" t="s">
        <v>81</v>
      </c>
      <c r="AL33" s="52">
        <v>71.649999618530302</v>
      </c>
      <c r="AM33" s="52">
        <v>66.5</v>
      </c>
      <c r="AN33" s="52">
        <v>72.449998855590806</v>
      </c>
      <c r="AO33" s="52">
        <v>72.400001525878906</v>
      </c>
      <c r="AP33" s="52">
        <v>74.741188049316406</v>
      </c>
      <c r="AQ33" s="52">
        <v>83.037887573242202</v>
      </c>
      <c r="AR33" s="52">
        <v>85.264778137207003</v>
      </c>
      <c r="AS33" s="52">
        <v>82.369293212890597</v>
      </c>
      <c r="AT33" s="52">
        <v>88.005294799804702</v>
      </c>
      <c r="AU33" s="52">
        <v>86.696151733398395</v>
      </c>
      <c r="AV33" s="52">
        <v>88.193210601806598</v>
      </c>
      <c r="AW33" s="52">
        <v>89.329631805419893</v>
      </c>
      <c r="AX33" s="52">
        <v>90.749942779541001</v>
      </c>
      <c r="AY33" s="52">
        <v>91.543663024902301</v>
      </c>
      <c r="AZ33" s="52">
        <v>93.056388854980497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43.850000381469698</v>
      </c>
      <c r="U34" s="66">
        <f t="shared" si="34"/>
        <v>53</v>
      </c>
      <c r="V34" s="66">
        <f t="shared" si="34"/>
        <v>42.300001144409201</v>
      </c>
      <c r="W34" s="66">
        <f t="shared" si="34"/>
        <v>49.050001144409201</v>
      </c>
      <c r="X34" s="66">
        <f t="shared" si="34"/>
        <v>56.750415802002003</v>
      </c>
      <c r="Y34" s="66">
        <f t="shared" si="34"/>
        <v>61.164300918579102</v>
      </c>
      <c r="Z34" s="66">
        <f t="shared" si="34"/>
        <v>49.077543258666999</v>
      </c>
      <c r="AA34" s="66">
        <f t="shared" si="34"/>
        <v>66.480190277099595</v>
      </c>
      <c r="AB34" s="66">
        <f t="shared" si="34"/>
        <v>48.450235366821303</v>
      </c>
      <c r="AC34" s="66">
        <f t="shared" si="34"/>
        <v>53.622964859008803</v>
      </c>
      <c r="AD34" s="66">
        <f t="shared" si="34"/>
        <v>54.647289276122997</v>
      </c>
      <c r="AE34" s="66">
        <f t="shared" si="34"/>
        <v>55.698991775512702</v>
      </c>
      <c r="AF34" s="66">
        <f t="shared" si="34"/>
        <v>57.658786773681598</v>
      </c>
      <c r="AG34" s="66">
        <f t="shared" si="34"/>
        <v>55.603515625</v>
      </c>
      <c r="AH34" s="66">
        <f t="shared" si="34"/>
        <v>59.59912109375</v>
      </c>
      <c r="AI34" s="80">
        <f t="shared" si="35"/>
        <v>15.749120712280302</v>
      </c>
      <c r="AJ34" s="68"/>
      <c r="AK34" s="51" t="s">
        <v>82</v>
      </c>
      <c r="AL34" s="52">
        <v>62.250001907348597</v>
      </c>
      <c r="AM34" s="52">
        <v>69.099998474121094</v>
      </c>
      <c r="AN34" s="52">
        <v>60.200000762939503</v>
      </c>
      <c r="AO34" s="52">
        <v>73.700000762939496</v>
      </c>
      <c r="AP34" s="52">
        <v>71.834598541259794</v>
      </c>
      <c r="AQ34" s="52">
        <v>74.586151123046903</v>
      </c>
      <c r="AR34" s="52">
        <v>80.583885192871094</v>
      </c>
      <c r="AS34" s="52">
        <v>81.871265411376996</v>
      </c>
      <c r="AT34" s="52">
        <v>80.445224761962905</v>
      </c>
      <c r="AU34" s="52">
        <v>84.931804656982393</v>
      </c>
      <c r="AV34" s="52">
        <v>84.277393341064496</v>
      </c>
      <c r="AW34" s="52">
        <v>85.633537292480497</v>
      </c>
      <c r="AX34" s="52">
        <v>86.780231475830107</v>
      </c>
      <c r="AY34" s="52">
        <v>88.087207794189496</v>
      </c>
      <c r="AZ34" s="52">
        <v>88.917526245117202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55.800001144409201</v>
      </c>
      <c r="U35" s="69">
        <f t="shared" si="34"/>
        <v>42.75</v>
      </c>
      <c r="V35" s="69">
        <f t="shared" si="34"/>
        <v>50.5</v>
      </c>
      <c r="W35" s="69">
        <f t="shared" si="34"/>
        <v>43.600000381469698</v>
      </c>
      <c r="X35" s="69">
        <f t="shared" si="34"/>
        <v>50.400554656982401</v>
      </c>
      <c r="Y35" s="69">
        <f t="shared" si="34"/>
        <v>57.725923538208001</v>
      </c>
      <c r="Z35" s="69">
        <f t="shared" si="34"/>
        <v>61.220556259155302</v>
      </c>
      <c r="AA35" s="69">
        <f t="shared" si="34"/>
        <v>50.423559188842802</v>
      </c>
      <c r="AB35" s="69">
        <f t="shared" si="34"/>
        <v>66.548845291137695</v>
      </c>
      <c r="AC35" s="69">
        <f t="shared" si="34"/>
        <v>49.917528152465799</v>
      </c>
      <c r="AD35" s="69">
        <f t="shared" si="34"/>
        <v>54.599447250366197</v>
      </c>
      <c r="AE35" s="69">
        <f t="shared" si="34"/>
        <v>55.522855758666999</v>
      </c>
      <c r="AF35" s="69">
        <f t="shared" si="34"/>
        <v>56.535667419433601</v>
      </c>
      <c r="AG35" s="69">
        <f t="shared" si="34"/>
        <v>58.519107818603501</v>
      </c>
      <c r="AH35" s="69">
        <f t="shared" si="34"/>
        <v>56.349340438842802</v>
      </c>
      <c r="AI35" s="79">
        <f t="shared" si="35"/>
        <v>0.54933929443360086</v>
      </c>
      <c r="AJ35" s="68"/>
      <c r="AK35" s="51" t="s">
        <v>83</v>
      </c>
      <c r="AL35" s="52">
        <v>50.75</v>
      </c>
      <c r="AM35" s="52">
        <v>56.549999237060497</v>
      </c>
      <c r="AN35" s="52">
        <v>62.449998855590799</v>
      </c>
      <c r="AO35" s="52">
        <v>59.649999618530302</v>
      </c>
      <c r="AP35" s="52">
        <v>71.357189178466797</v>
      </c>
      <c r="AQ35" s="52">
        <v>70.980659484863295</v>
      </c>
      <c r="AR35" s="52">
        <v>74.042396545410199</v>
      </c>
      <c r="AS35" s="52">
        <v>78.564334869384794</v>
      </c>
      <c r="AT35" s="52">
        <v>79.335746765136705</v>
      </c>
      <c r="AU35" s="52">
        <v>78.825286865234403</v>
      </c>
      <c r="AV35" s="52">
        <v>82.521018981933594</v>
      </c>
      <c r="AW35" s="52">
        <v>82.293220520019503</v>
      </c>
      <c r="AX35" s="52">
        <v>83.529125213623004</v>
      </c>
      <c r="AY35" s="52">
        <v>84.652236938476605</v>
      </c>
      <c r="AZ35" s="52">
        <v>85.8848686218262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61.600000381469698</v>
      </c>
      <c r="U36" s="82">
        <f t="shared" si="34"/>
        <v>55.299999237060497</v>
      </c>
      <c r="V36" s="82">
        <f t="shared" si="34"/>
        <v>42.5</v>
      </c>
      <c r="W36" s="82">
        <f t="shared" si="34"/>
        <v>54.900001525878899</v>
      </c>
      <c r="X36" s="82">
        <f t="shared" si="34"/>
        <v>45.760299682617202</v>
      </c>
      <c r="Y36" s="82">
        <f t="shared" si="34"/>
        <v>52.047256469726598</v>
      </c>
      <c r="Z36" s="82">
        <f t="shared" si="34"/>
        <v>59.065294265747099</v>
      </c>
      <c r="AA36" s="82">
        <f t="shared" si="34"/>
        <v>61.802383422851598</v>
      </c>
      <c r="AB36" s="82">
        <f t="shared" si="34"/>
        <v>52.114742279052699</v>
      </c>
      <c r="AC36" s="82">
        <f t="shared" si="34"/>
        <v>67.200759887695298</v>
      </c>
      <c r="AD36" s="82">
        <f t="shared" si="34"/>
        <v>51.713302612304702</v>
      </c>
      <c r="AE36" s="82">
        <f t="shared" si="34"/>
        <v>56.027824401855497</v>
      </c>
      <c r="AF36" s="82">
        <f t="shared" si="34"/>
        <v>56.847955703735401</v>
      </c>
      <c r="AG36" s="82">
        <f t="shared" si="34"/>
        <v>57.835460662841797</v>
      </c>
      <c r="AH36" s="82">
        <f t="shared" si="34"/>
        <v>59.834663391113303</v>
      </c>
      <c r="AI36" s="83">
        <f t="shared" si="35"/>
        <v>-1.7653369903563956</v>
      </c>
      <c r="AJ36" s="68"/>
      <c r="AK36" s="51" t="s">
        <v>84</v>
      </c>
      <c r="AL36" s="52">
        <v>70.749998092651396</v>
      </c>
      <c r="AM36" s="52">
        <v>46.449999809265101</v>
      </c>
      <c r="AN36" s="52">
        <v>66.25</v>
      </c>
      <c r="AO36" s="52">
        <v>58.75</v>
      </c>
      <c r="AP36" s="52">
        <v>61.758983612060497</v>
      </c>
      <c r="AQ36" s="52">
        <v>69.885154724121094</v>
      </c>
      <c r="AR36" s="52">
        <v>70.352508544921903</v>
      </c>
      <c r="AS36" s="52">
        <v>73.603549957275405</v>
      </c>
      <c r="AT36" s="52">
        <v>77.230667114257798</v>
      </c>
      <c r="AU36" s="52">
        <v>77.684623718261705</v>
      </c>
      <c r="AV36" s="52">
        <v>77.746543884277301</v>
      </c>
      <c r="AW36" s="52">
        <v>80.9011039733887</v>
      </c>
      <c r="AX36" s="52">
        <v>80.934978485107393</v>
      </c>
      <c r="AY36" s="52">
        <v>82.068416595458999</v>
      </c>
      <c r="AZ36" s="52">
        <v>83.173648834228501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359.50000286102295</v>
      </c>
      <c r="U37" s="69">
        <f t="shared" ref="U37:AI37" si="37">SUM(U30:U36)</f>
        <v>355.74999809265142</v>
      </c>
      <c r="V37" s="69">
        <f t="shared" si="37"/>
        <v>341.70000076293951</v>
      </c>
      <c r="W37" s="69">
        <f t="shared" si="37"/>
        <v>380.74999809265125</v>
      </c>
      <c r="X37" s="69">
        <f t="shared" si="37"/>
        <v>372.03302764892589</v>
      </c>
      <c r="Y37" s="69">
        <f t="shared" si="37"/>
        <v>381.86430358886724</v>
      </c>
      <c r="Z37" s="69">
        <f t="shared" si="37"/>
        <v>386.8632049560548</v>
      </c>
      <c r="AA37" s="69">
        <f t="shared" si="37"/>
        <v>385.77526092529314</v>
      </c>
      <c r="AB37" s="69">
        <f t="shared" si="37"/>
        <v>384.29878616333008</v>
      </c>
      <c r="AC37" s="69">
        <f t="shared" si="37"/>
        <v>390.74255943298328</v>
      </c>
      <c r="AD37" s="69">
        <f t="shared" si="37"/>
        <v>386.47456550598139</v>
      </c>
      <c r="AE37" s="69">
        <f t="shared" si="37"/>
        <v>398.22764205932617</v>
      </c>
      <c r="AF37" s="69">
        <f t="shared" si="37"/>
        <v>406.52349090576178</v>
      </c>
      <c r="AG37" s="69">
        <f t="shared" si="37"/>
        <v>414.98939323425293</v>
      </c>
      <c r="AH37" s="69">
        <f t="shared" si="37"/>
        <v>423.36396217346191</v>
      </c>
      <c r="AI37" s="69">
        <f t="shared" si="37"/>
        <v>63.8639593124391</v>
      </c>
      <c r="AJ37" s="76"/>
      <c r="AK37" s="51" t="s">
        <v>85</v>
      </c>
      <c r="AL37" s="52">
        <v>50.200000762939503</v>
      </c>
      <c r="AM37" s="52">
        <v>65.25</v>
      </c>
      <c r="AN37" s="52">
        <v>52.5</v>
      </c>
      <c r="AO37" s="52">
        <v>59.200000762939503</v>
      </c>
      <c r="AP37" s="52">
        <v>60.339054107666001</v>
      </c>
      <c r="AQ37" s="52">
        <v>63.242471694946303</v>
      </c>
      <c r="AR37" s="52">
        <v>69.060752868652301</v>
      </c>
      <c r="AS37" s="52">
        <v>70.003467559814496</v>
      </c>
      <c r="AT37" s="52">
        <v>73.398674011230497</v>
      </c>
      <c r="AU37" s="52">
        <v>76.414443969726605</v>
      </c>
      <c r="AV37" s="52">
        <v>76.670520782470703</v>
      </c>
      <c r="AW37" s="52">
        <v>77.103584289550795</v>
      </c>
      <c r="AX37" s="52">
        <v>79.862026214599595</v>
      </c>
      <c r="AY37" s="52">
        <v>80.059322357177706</v>
      </c>
      <c r="AZ37" s="52">
        <v>81.123401641845703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59.999998092651403</v>
      </c>
      <c r="U38" s="85">
        <f t="shared" ref="U38:AH40" si="38">AM17</f>
        <v>67.849998474121094</v>
      </c>
      <c r="V38" s="85">
        <f t="shared" si="38"/>
        <v>54.700000762939503</v>
      </c>
      <c r="W38" s="85">
        <f t="shared" si="38"/>
        <v>42.950000762939503</v>
      </c>
      <c r="X38" s="85">
        <f t="shared" si="38"/>
        <v>56.649061203002901</v>
      </c>
      <c r="Y38" s="85">
        <f t="shared" si="38"/>
        <v>48.238216400146499</v>
      </c>
      <c r="Z38" s="85">
        <f t="shared" si="38"/>
        <v>54.075923919677699</v>
      </c>
      <c r="AA38" s="85">
        <f t="shared" si="38"/>
        <v>60.846912384033203</v>
      </c>
      <c r="AB38" s="85">
        <f t="shared" si="38"/>
        <v>62.955036163330099</v>
      </c>
      <c r="AC38" s="85">
        <f t="shared" si="38"/>
        <v>54.226804733276403</v>
      </c>
      <c r="AD38" s="85">
        <f t="shared" si="38"/>
        <v>68.437932968139606</v>
      </c>
      <c r="AE38" s="85">
        <f t="shared" si="38"/>
        <v>53.935764312744098</v>
      </c>
      <c r="AF38" s="85">
        <f t="shared" si="38"/>
        <v>57.963766098022496</v>
      </c>
      <c r="AG38" s="85">
        <f t="shared" si="38"/>
        <v>58.676715850830099</v>
      </c>
      <c r="AH38" s="85">
        <f t="shared" si="38"/>
        <v>59.637237548828097</v>
      </c>
      <c r="AI38" s="86">
        <f t="shared" ref="AI38:AI40" si="39">AH38-T38</f>
        <v>-0.36276054382330614</v>
      </c>
      <c r="AJ38" s="68"/>
      <c r="AK38" s="51" t="s">
        <v>86</v>
      </c>
      <c r="AL38" s="52">
        <v>64.699996948242202</v>
      </c>
      <c r="AM38" s="52">
        <v>49.399999618530302</v>
      </c>
      <c r="AN38" s="52">
        <v>69.949998855590806</v>
      </c>
      <c r="AO38" s="52">
        <v>50.150001525878899</v>
      </c>
      <c r="AP38" s="52">
        <v>59.607152938842802</v>
      </c>
      <c r="AQ38" s="52">
        <v>61.405937194824197</v>
      </c>
      <c r="AR38" s="52">
        <v>64.2151393890381</v>
      </c>
      <c r="AS38" s="52">
        <v>68.434297561645494</v>
      </c>
      <c r="AT38" s="52">
        <v>69.747165679931598</v>
      </c>
      <c r="AU38" s="52">
        <v>73.195011138916001</v>
      </c>
      <c r="AV38" s="52">
        <v>75.7559814453125</v>
      </c>
      <c r="AW38" s="52">
        <v>75.8843994140625</v>
      </c>
      <c r="AX38" s="52">
        <v>76.564212799072294</v>
      </c>
      <c r="AY38" s="52">
        <v>79.023586273193402</v>
      </c>
      <c r="AZ38" s="52">
        <v>79.331604003906307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47.950000762939503</v>
      </c>
      <c r="U39" s="66">
        <f t="shared" si="38"/>
        <v>66.900001525878906</v>
      </c>
      <c r="V39" s="66">
        <f t="shared" si="38"/>
        <v>68.25</v>
      </c>
      <c r="W39" s="66">
        <f t="shared" si="38"/>
        <v>54.600000381469698</v>
      </c>
      <c r="X39" s="66">
        <f t="shared" si="38"/>
        <v>46.145702362060497</v>
      </c>
      <c r="Y39" s="66">
        <f t="shared" si="38"/>
        <v>58.669412612915004</v>
      </c>
      <c r="Z39" s="66">
        <f t="shared" si="38"/>
        <v>50.942197799682603</v>
      </c>
      <c r="AA39" s="66">
        <f t="shared" si="38"/>
        <v>56.357734680175803</v>
      </c>
      <c r="AB39" s="66">
        <f t="shared" si="38"/>
        <v>62.924957275390597</v>
      </c>
      <c r="AC39" s="66">
        <f t="shared" si="38"/>
        <v>64.484624862670898</v>
      </c>
      <c r="AD39" s="66">
        <f t="shared" si="38"/>
        <v>56.642538070678697</v>
      </c>
      <c r="AE39" s="66">
        <f t="shared" si="38"/>
        <v>70.019771575927706</v>
      </c>
      <c r="AF39" s="66">
        <f t="shared" si="38"/>
        <v>56.449151992797901</v>
      </c>
      <c r="AG39" s="66">
        <f t="shared" si="38"/>
        <v>60.222827911377003</v>
      </c>
      <c r="AH39" s="66">
        <f t="shared" si="38"/>
        <v>60.830518722534201</v>
      </c>
      <c r="AI39" s="80">
        <f t="shared" si="39"/>
        <v>12.880517959594698</v>
      </c>
      <c r="AJ39" s="68"/>
      <c r="AK39" s="51" t="s">
        <v>87</v>
      </c>
      <c r="AL39" s="52">
        <v>60.75</v>
      </c>
      <c r="AM39" s="52">
        <v>57.899999618530302</v>
      </c>
      <c r="AN39" s="52">
        <v>50.799999237060497</v>
      </c>
      <c r="AO39" s="52">
        <v>66.149999618530302</v>
      </c>
      <c r="AP39" s="52">
        <v>52.199369430541999</v>
      </c>
      <c r="AQ39" s="52">
        <v>60.237369537353501</v>
      </c>
      <c r="AR39" s="52">
        <v>62.50634765625</v>
      </c>
      <c r="AS39" s="52">
        <v>65.261634826660199</v>
      </c>
      <c r="AT39" s="52">
        <v>68.367334365844698</v>
      </c>
      <c r="AU39" s="52">
        <v>69.978313446044893</v>
      </c>
      <c r="AV39" s="52">
        <v>73.434761047363295</v>
      </c>
      <c r="AW39" s="52">
        <v>75.655338287353501</v>
      </c>
      <c r="AX39" s="52">
        <v>75.687732696533203</v>
      </c>
      <c r="AY39" s="52">
        <v>76.539703369140597</v>
      </c>
      <c r="AZ39" s="52">
        <v>78.779979705810504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54.649999618530302</v>
      </c>
      <c r="U40" s="71">
        <f t="shared" si="38"/>
        <v>54.200000762939503</v>
      </c>
      <c r="V40" s="71">
        <f t="shared" si="38"/>
        <v>68.450000762939496</v>
      </c>
      <c r="W40" s="71">
        <f t="shared" si="38"/>
        <v>68.949998855590806</v>
      </c>
      <c r="X40" s="71">
        <f t="shared" si="38"/>
        <v>57.497394561767599</v>
      </c>
      <c r="Y40" s="71">
        <f t="shared" si="38"/>
        <v>49.614990234375</v>
      </c>
      <c r="Z40" s="71">
        <f t="shared" si="38"/>
        <v>61.015233993530302</v>
      </c>
      <c r="AA40" s="71">
        <f t="shared" si="38"/>
        <v>53.977157592773402</v>
      </c>
      <c r="AB40" s="71">
        <f t="shared" si="38"/>
        <v>59.024662017822301</v>
      </c>
      <c r="AC40" s="71">
        <f t="shared" si="38"/>
        <v>65.368125915527301</v>
      </c>
      <c r="AD40" s="71">
        <f t="shared" si="38"/>
        <v>66.442443847656307</v>
      </c>
      <c r="AE40" s="71">
        <f t="shared" si="38"/>
        <v>59.445642471313498</v>
      </c>
      <c r="AF40" s="71">
        <f t="shared" si="38"/>
        <v>71.983890533447294</v>
      </c>
      <c r="AG40" s="71">
        <f t="shared" si="38"/>
        <v>59.3392524719238</v>
      </c>
      <c r="AH40" s="71">
        <f t="shared" si="38"/>
        <v>62.8555202484131</v>
      </c>
      <c r="AI40" s="87">
        <f t="shared" si="39"/>
        <v>8.2055206298827983</v>
      </c>
      <c r="AJ40" s="68"/>
      <c r="AK40" s="51" t="s">
        <v>88</v>
      </c>
      <c r="AL40" s="52">
        <v>57.099998474121101</v>
      </c>
      <c r="AM40" s="52">
        <v>54.299999237060497</v>
      </c>
      <c r="AN40" s="52">
        <v>65.399997711181598</v>
      </c>
      <c r="AO40" s="52">
        <v>53.799999237060497</v>
      </c>
      <c r="AP40" s="52">
        <v>66.427436828613295</v>
      </c>
      <c r="AQ40" s="52">
        <v>54.077316284179702</v>
      </c>
      <c r="AR40" s="52">
        <v>61.087104797363303</v>
      </c>
      <c r="AS40" s="52">
        <v>63.606845855712898</v>
      </c>
      <c r="AT40" s="52">
        <v>66.3744926452637</v>
      </c>
      <c r="AU40" s="52">
        <v>68.659273147582994</v>
      </c>
      <c r="AV40" s="52">
        <v>70.498943328857393</v>
      </c>
      <c r="AW40" s="52">
        <v>73.956878662109403</v>
      </c>
      <c r="AX40" s="52">
        <v>75.902172088623004</v>
      </c>
      <c r="AY40" s="52">
        <v>75.862880706787095</v>
      </c>
      <c r="AZ40" s="52">
        <v>76.840328216552706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162.59999847412121</v>
      </c>
      <c r="U41" s="75">
        <f t="shared" ref="U41:AI41" si="40">SUM(U38:U40)</f>
        <v>188.95000076293951</v>
      </c>
      <c r="V41" s="75">
        <f t="shared" si="40"/>
        <v>191.40000152587902</v>
      </c>
      <c r="W41" s="75">
        <f t="shared" si="40"/>
        <v>166.5</v>
      </c>
      <c r="X41" s="75">
        <f t="shared" si="40"/>
        <v>160.292158126831</v>
      </c>
      <c r="Y41" s="75">
        <f t="shared" si="40"/>
        <v>156.5226192474365</v>
      </c>
      <c r="Z41" s="75">
        <f t="shared" si="40"/>
        <v>166.0333557128906</v>
      </c>
      <c r="AA41" s="75">
        <f t="shared" si="40"/>
        <v>171.18180465698242</v>
      </c>
      <c r="AB41" s="75">
        <f t="shared" si="40"/>
        <v>184.904655456543</v>
      </c>
      <c r="AC41" s="75">
        <f t="shared" si="40"/>
        <v>184.07955551147461</v>
      </c>
      <c r="AD41" s="75">
        <f t="shared" si="40"/>
        <v>191.52291488647461</v>
      </c>
      <c r="AE41" s="75">
        <f t="shared" si="40"/>
        <v>183.40117835998529</v>
      </c>
      <c r="AF41" s="75">
        <f t="shared" si="40"/>
        <v>186.39680862426769</v>
      </c>
      <c r="AG41" s="75">
        <f t="shared" si="40"/>
        <v>178.23879623413092</v>
      </c>
      <c r="AH41" s="75">
        <f t="shared" si="40"/>
        <v>183.32327651977539</v>
      </c>
      <c r="AI41" s="69">
        <f t="shared" si="40"/>
        <v>20.72327804565419</v>
      </c>
      <c r="AJ41" s="76"/>
      <c r="AK41" s="51" t="s">
        <v>89</v>
      </c>
      <c r="AL41" s="52">
        <v>55.299999237060497</v>
      </c>
      <c r="AM41" s="52">
        <v>52.5</v>
      </c>
      <c r="AN41" s="52">
        <v>51.649999618530302</v>
      </c>
      <c r="AO41" s="52">
        <v>67.700000762939496</v>
      </c>
      <c r="AP41" s="52">
        <v>55.148054122924798</v>
      </c>
      <c r="AQ41" s="52">
        <v>66.752437591552706</v>
      </c>
      <c r="AR41" s="52">
        <v>55.669168472290004</v>
      </c>
      <c r="AS41" s="52">
        <v>61.892303466796903</v>
      </c>
      <c r="AT41" s="52">
        <v>64.538316726684599</v>
      </c>
      <c r="AU41" s="52">
        <v>67.315608978271499</v>
      </c>
      <c r="AV41" s="52">
        <v>68.955795288085895</v>
      </c>
      <c r="AW41" s="52">
        <v>70.992809295654297</v>
      </c>
      <c r="AX41" s="52">
        <v>74.434188842773395</v>
      </c>
      <c r="AY41" s="52">
        <v>76.136405944824205</v>
      </c>
      <c r="AZ41" s="52">
        <v>76.041610717773395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50.899999618530302</v>
      </c>
      <c r="U42" s="66">
        <f t="shared" ref="U42:AH55" si="41">AM20</f>
        <v>52.200000762939503</v>
      </c>
      <c r="V42" s="66">
        <f t="shared" si="41"/>
        <v>57.699998855590799</v>
      </c>
      <c r="W42" s="66">
        <f t="shared" si="41"/>
        <v>68.549999237060504</v>
      </c>
      <c r="X42" s="66">
        <f t="shared" si="41"/>
        <v>70.170352935791001</v>
      </c>
      <c r="Y42" s="66">
        <f t="shared" si="41"/>
        <v>60.389585494995103</v>
      </c>
      <c r="Z42" s="66">
        <f t="shared" si="41"/>
        <v>53.131238937377901</v>
      </c>
      <c r="AA42" s="66">
        <f t="shared" si="41"/>
        <v>63.374835968017599</v>
      </c>
      <c r="AB42" s="66">
        <f t="shared" si="41"/>
        <v>57.081596374511697</v>
      </c>
      <c r="AC42" s="66">
        <f t="shared" si="41"/>
        <v>61.781965255737298</v>
      </c>
      <c r="AD42" s="66">
        <f t="shared" si="41"/>
        <v>67.861885070800795</v>
      </c>
      <c r="AE42" s="66">
        <f t="shared" si="41"/>
        <v>68.4664306640625</v>
      </c>
      <c r="AF42" s="66">
        <f t="shared" si="41"/>
        <v>62.340118408203097</v>
      </c>
      <c r="AG42" s="66">
        <f t="shared" si="41"/>
        <v>73.985282897949205</v>
      </c>
      <c r="AH42" s="66">
        <f t="shared" si="41"/>
        <v>62.304370880127003</v>
      </c>
      <c r="AI42" s="78">
        <f t="shared" ref="AI42:AI55" si="42">AH42-T42</f>
        <v>11.404371261596701</v>
      </c>
      <c r="AJ42" s="68"/>
      <c r="AK42" s="51" t="s">
        <v>90</v>
      </c>
      <c r="AL42" s="52">
        <v>54.5</v>
      </c>
      <c r="AM42" s="52">
        <v>55.649999618530302</v>
      </c>
      <c r="AN42" s="52">
        <v>56</v>
      </c>
      <c r="AO42" s="52">
        <v>56.799999237060497</v>
      </c>
      <c r="AP42" s="52">
        <v>67.1368408203125</v>
      </c>
      <c r="AQ42" s="52">
        <v>56.238031387329102</v>
      </c>
      <c r="AR42" s="52">
        <v>67.025691986083999</v>
      </c>
      <c r="AS42" s="52">
        <v>57.021970748901403</v>
      </c>
      <c r="AT42" s="52">
        <v>62.648773193359403</v>
      </c>
      <c r="AU42" s="52">
        <v>65.299354553222699</v>
      </c>
      <c r="AV42" s="52">
        <v>68.065311431884794</v>
      </c>
      <c r="AW42" s="52">
        <v>69.214073181152301</v>
      </c>
      <c r="AX42" s="52">
        <v>71.393890380859403</v>
      </c>
      <c r="AY42" s="52">
        <v>74.790847778320298</v>
      </c>
      <c r="AZ42" s="52">
        <v>76.279815673828097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61.999998092651403</v>
      </c>
      <c r="U43" s="69">
        <f t="shared" si="41"/>
        <v>52.149999618530302</v>
      </c>
      <c r="V43" s="69">
        <f t="shared" si="41"/>
        <v>54.099998474121101</v>
      </c>
      <c r="W43" s="69">
        <f t="shared" si="41"/>
        <v>56.149999618530302</v>
      </c>
      <c r="X43" s="69">
        <f t="shared" si="41"/>
        <v>69.976329803466797</v>
      </c>
      <c r="Y43" s="69">
        <f t="shared" si="41"/>
        <v>72.065196990966797</v>
      </c>
      <c r="Z43" s="69">
        <f t="shared" si="41"/>
        <v>64.040416717529297</v>
      </c>
      <c r="AA43" s="69">
        <f t="shared" si="41"/>
        <v>57.563554763793903</v>
      </c>
      <c r="AB43" s="69">
        <f t="shared" si="41"/>
        <v>66.566154479980497</v>
      </c>
      <c r="AC43" s="69">
        <f t="shared" si="41"/>
        <v>61.0830593109131</v>
      </c>
      <c r="AD43" s="69">
        <f t="shared" si="41"/>
        <v>65.444469451904297</v>
      </c>
      <c r="AE43" s="69">
        <f t="shared" si="41"/>
        <v>71.192722320556598</v>
      </c>
      <c r="AF43" s="69">
        <f t="shared" si="41"/>
        <v>71.290634155273395</v>
      </c>
      <c r="AG43" s="69">
        <f t="shared" si="41"/>
        <v>66.130020141601605</v>
      </c>
      <c r="AH43" s="69">
        <f t="shared" si="41"/>
        <v>76.759006500244098</v>
      </c>
      <c r="AI43" s="79">
        <f t="shared" si="42"/>
        <v>14.759008407592695</v>
      </c>
      <c r="AJ43" s="68"/>
      <c r="AK43" s="51" t="s">
        <v>91</v>
      </c>
      <c r="AL43" s="52">
        <v>63.150001525878899</v>
      </c>
      <c r="AM43" s="52">
        <v>51.600000381469698</v>
      </c>
      <c r="AN43" s="52">
        <v>50.149999618530302</v>
      </c>
      <c r="AO43" s="52">
        <v>55</v>
      </c>
      <c r="AP43" s="52">
        <v>58.258638381958001</v>
      </c>
      <c r="AQ43" s="52">
        <v>66.925243377685504</v>
      </c>
      <c r="AR43" s="52">
        <v>57.395565032958999</v>
      </c>
      <c r="AS43" s="52">
        <v>67.509880065917997</v>
      </c>
      <c r="AT43" s="52">
        <v>58.497371673583999</v>
      </c>
      <c r="AU43" s="52">
        <v>63.6053276062012</v>
      </c>
      <c r="AV43" s="52">
        <v>66.211753845214801</v>
      </c>
      <c r="AW43" s="52">
        <v>68.9426460266113</v>
      </c>
      <c r="AX43" s="52">
        <v>69.743751525878906</v>
      </c>
      <c r="AY43" s="52">
        <v>71.987606048583999</v>
      </c>
      <c r="AZ43" s="52">
        <v>75.332687377929702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66.750001907348604</v>
      </c>
      <c r="U44" s="66">
        <f t="shared" si="41"/>
        <v>61.100000381469698</v>
      </c>
      <c r="V44" s="66">
        <f t="shared" si="41"/>
        <v>54.699998855590799</v>
      </c>
      <c r="W44" s="66">
        <f t="shared" si="41"/>
        <v>59.149999618530302</v>
      </c>
      <c r="X44" s="66">
        <f t="shared" si="41"/>
        <v>62.567512512207003</v>
      </c>
      <c r="Y44" s="66">
        <f t="shared" si="41"/>
        <v>74.118850708007798</v>
      </c>
      <c r="Z44" s="66">
        <f t="shared" si="41"/>
        <v>76.657043457031307</v>
      </c>
      <c r="AA44" s="66">
        <f t="shared" si="41"/>
        <v>70.438053131103501</v>
      </c>
      <c r="AB44" s="66">
        <f t="shared" si="41"/>
        <v>64.972835540771499</v>
      </c>
      <c r="AC44" s="66">
        <f t="shared" si="41"/>
        <v>72.693511962890597</v>
      </c>
      <c r="AD44" s="66">
        <f t="shared" si="41"/>
        <v>68.108963012695298</v>
      </c>
      <c r="AE44" s="66">
        <f t="shared" si="41"/>
        <v>72.138912200927706</v>
      </c>
      <c r="AF44" s="66">
        <f t="shared" si="41"/>
        <v>77.497421264648395</v>
      </c>
      <c r="AG44" s="66">
        <f t="shared" si="41"/>
        <v>77.154170989990206</v>
      </c>
      <c r="AH44" s="66">
        <f t="shared" si="41"/>
        <v>73.038581848144503</v>
      </c>
      <c r="AI44" s="80">
        <f t="shared" si="42"/>
        <v>6.2885799407958984</v>
      </c>
      <c r="AJ44" s="68"/>
      <c r="AK44" s="51" t="s">
        <v>92</v>
      </c>
      <c r="AL44" s="52">
        <v>67.349998474121094</v>
      </c>
      <c r="AM44" s="52">
        <v>64.450000762939496</v>
      </c>
      <c r="AN44" s="52">
        <v>54.850000381469698</v>
      </c>
      <c r="AO44" s="52">
        <v>57.25</v>
      </c>
      <c r="AP44" s="52">
        <v>56.869785308837898</v>
      </c>
      <c r="AQ44" s="52">
        <v>60.060905456542997</v>
      </c>
      <c r="AR44" s="52">
        <v>67.440158843994098</v>
      </c>
      <c r="AS44" s="52">
        <v>59.0507488250732</v>
      </c>
      <c r="AT44" s="52">
        <v>68.616649627685504</v>
      </c>
      <c r="AU44" s="52">
        <v>60.4918022155762</v>
      </c>
      <c r="AV44" s="52">
        <v>65.145891189575195</v>
      </c>
      <c r="AW44" s="52">
        <v>67.698509216308594</v>
      </c>
      <c r="AX44" s="52">
        <v>70.363021850585895</v>
      </c>
      <c r="AY44" s="52">
        <v>70.964744567871094</v>
      </c>
      <c r="AZ44" s="52">
        <v>73.188961029052706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72.450000762939496</v>
      </c>
      <c r="U45" s="69">
        <f t="shared" si="41"/>
        <v>66.650001525878906</v>
      </c>
      <c r="V45" s="69">
        <f t="shared" si="41"/>
        <v>66.900001525878906</v>
      </c>
      <c r="W45" s="69">
        <f t="shared" si="41"/>
        <v>60.450000762939503</v>
      </c>
      <c r="X45" s="69">
        <f t="shared" si="41"/>
        <v>70.151905059814496</v>
      </c>
      <c r="Y45" s="69">
        <f t="shared" si="41"/>
        <v>72.350528717041001</v>
      </c>
      <c r="Z45" s="69">
        <f t="shared" si="41"/>
        <v>81.686264038085895</v>
      </c>
      <c r="AA45" s="69">
        <f t="shared" si="41"/>
        <v>84.508567810058594</v>
      </c>
      <c r="AB45" s="69">
        <f t="shared" si="41"/>
        <v>80.252498626708999</v>
      </c>
      <c r="AC45" s="69">
        <f t="shared" si="41"/>
        <v>75.979335784912095</v>
      </c>
      <c r="AD45" s="69">
        <f t="shared" si="41"/>
        <v>82.375419616699205</v>
      </c>
      <c r="AE45" s="69">
        <f t="shared" si="41"/>
        <v>78.801586151123004</v>
      </c>
      <c r="AF45" s="69">
        <f t="shared" si="41"/>
        <v>82.439178466796903</v>
      </c>
      <c r="AG45" s="69">
        <f t="shared" si="41"/>
        <v>87.358695983886705</v>
      </c>
      <c r="AH45" s="69">
        <f t="shared" si="41"/>
        <v>86.740814208984403</v>
      </c>
      <c r="AI45" s="79">
        <f t="shared" si="42"/>
        <v>14.290813446044908</v>
      </c>
      <c r="AJ45" s="68"/>
      <c r="AK45" s="51" t="s">
        <v>93</v>
      </c>
      <c r="AL45" s="52">
        <v>58.450000762939503</v>
      </c>
      <c r="AM45" s="52">
        <v>68.649997711181598</v>
      </c>
      <c r="AN45" s="52">
        <v>62.350002288818402</v>
      </c>
      <c r="AO45" s="52">
        <v>57.049999237060497</v>
      </c>
      <c r="AP45" s="52">
        <v>59.470207214355497</v>
      </c>
      <c r="AQ45" s="52">
        <v>59.067163467407198</v>
      </c>
      <c r="AR45" s="52">
        <v>62.2287082672119</v>
      </c>
      <c r="AS45" s="52">
        <v>68.688991546630902</v>
      </c>
      <c r="AT45" s="52">
        <v>61.208320617675803</v>
      </c>
      <c r="AU45" s="52">
        <v>70.332756042480497</v>
      </c>
      <c r="AV45" s="52">
        <v>62.891185760497997</v>
      </c>
      <c r="AW45" s="52">
        <v>67.212707519531307</v>
      </c>
      <c r="AX45" s="52">
        <v>69.756950378417997</v>
      </c>
      <c r="AY45" s="52">
        <v>72.3628120422363</v>
      </c>
      <c r="AZ45" s="52">
        <v>72.838005065917997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91.149997711181598</v>
      </c>
      <c r="U46" s="66">
        <f t="shared" si="41"/>
        <v>75.700000762939496</v>
      </c>
      <c r="V46" s="66">
        <f t="shared" si="41"/>
        <v>85.399997711181598</v>
      </c>
      <c r="W46" s="66">
        <f t="shared" si="41"/>
        <v>79.399997711181598</v>
      </c>
      <c r="X46" s="66">
        <f t="shared" si="41"/>
        <v>75.594146728515597</v>
      </c>
      <c r="Y46" s="66">
        <f t="shared" si="41"/>
        <v>83.1739501953125</v>
      </c>
      <c r="Z46" s="66">
        <f t="shared" si="41"/>
        <v>84.605579376220703</v>
      </c>
      <c r="AA46" s="66">
        <f t="shared" si="41"/>
        <v>92.042545318603501</v>
      </c>
      <c r="AB46" s="66">
        <f t="shared" si="41"/>
        <v>95.0273628234863</v>
      </c>
      <c r="AC46" s="66">
        <f t="shared" si="41"/>
        <v>92.493103027343807</v>
      </c>
      <c r="AD46" s="66">
        <f t="shared" si="41"/>
        <v>89.417335510253906</v>
      </c>
      <c r="AE46" s="66">
        <f t="shared" si="41"/>
        <v>94.650177001953097</v>
      </c>
      <c r="AF46" s="66">
        <f t="shared" si="41"/>
        <v>92.035720825195298</v>
      </c>
      <c r="AG46" s="66">
        <f t="shared" si="41"/>
        <v>95.271301269531307</v>
      </c>
      <c r="AH46" s="66">
        <f t="shared" si="41"/>
        <v>99.806747436523395</v>
      </c>
      <c r="AI46" s="80">
        <f t="shared" si="42"/>
        <v>8.6567497253417969</v>
      </c>
      <c r="AJ46" s="68"/>
      <c r="AK46" s="51" t="s">
        <v>94</v>
      </c>
      <c r="AL46" s="52">
        <v>84.850000381469698</v>
      </c>
      <c r="AM46" s="52">
        <v>58.500001907348597</v>
      </c>
      <c r="AN46" s="52">
        <v>68.5</v>
      </c>
      <c r="AO46" s="52">
        <v>63.200000762939503</v>
      </c>
      <c r="AP46" s="52">
        <v>59.083980560302699</v>
      </c>
      <c r="AQ46" s="52">
        <v>61.365076065063498</v>
      </c>
      <c r="AR46" s="52">
        <v>60.989402770996101</v>
      </c>
      <c r="AS46" s="52">
        <v>64.102516174316406</v>
      </c>
      <c r="AT46" s="52">
        <v>69.901248931884794</v>
      </c>
      <c r="AU46" s="52">
        <v>63.141998291015597</v>
      </c>
      <c r="AV46" s="52">
        <v>71.896999359130902</v>
      </c>
      <c r="AW46" s="52">
        <v>64.991785049438505</v>
      </c>
      <c r="AX46" s="52">
        <v>69.057136535644503</v>
      </c>
      <c r="AY46" s="52">
        <v>71.615737915039105</v>
      </c>
      <c r="AZ46" s="52">
        <v>74.168632507324205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110.25</v>
      </c>
      <c r="U47" s="69">
        <f t="shared" si="41"/>
        <v>100.350002288818</v>
      </c>
      <c r="V47" s="69">
        <f t="shared" si="41"/>
        <v>103.049999237061</v>
      </c>
      <c r="W47" s="69">
        <f t="shared" si="41"/>
        <v>88</v>
      </c>
      <c r="X47" s="69">
        <f t="shared" si="41"/>
        <v>91.890861511230497</v>
      </c>
      <c r="Y47" s="69">
        <f t="shared" si="41"/>
        <v>89.237621307373004</v>
      </c>
      <c r="Z47" s="69">
        <f t="shared" si="41"/>
        <v>95.370410919189496</v>
      </c>
      <c r="AA47" s="69">
        <f t="shared" si="41"/>
        <v>96.228466033935504</v>
      </c>
      <c r="AB47" s="69">
        <f t="shared" si="41"/>
        <v>102.19994354248</v>
      </c>
      <c r="AC47" s="69">
        <f t="shared" si="41"/>
        <v>105.23953628540001</v>
      </c>
      <c r="AD47" s="69">
        <f t="shared" si="41"/>
        <v>104.055393218994</v>
      </c>
      <c r="AE47" s="69">
        <f t="shared" si="41"/>
        <v>102.008472442627</v>
      </c>
      <c r="AF47" s="69">
        <f t="shared" si="41"/>
        <v>106.28298187255901</v>
      </c>
      <c r="AG47" s="69">
        <f t="shared" si="41"/>
        <v>104.46548461914099</v>
      </c>
      <c r="AH47" s="69">
        <f t="shared" si="41"/>
        <v>107.391277313232</v>
      </c>
      <c r="AI47" s="79">
        <f t="shared" si="42"/>
        <v>-2.8587226867680045</v>
      </c>
      <c r="AJ47" s="68"/>
      <c r="AK47" s="51" t="s">
        <v>95</v>
      </c>
      <c r="AL47" s="52">
        <v>47.649999618530302</v>
      </c>
      <c r="AM47" s="52">
        <v>77.849998474121094</v>
      </c>
      <c r="AN47" s="52">
        <v>60.100000381469698</v>
      </c>
      <c r="AO47" s="52">
        <v>64.850000381469698</v>
      </c>
      <c r="AP47" s="52">
        <v>64.313690185546903</v>
      </c>
      <c r="AQ47" s="52">
        <v>60.486467361450202</v>
      </c>
      <c r="AR47" s="52">
        <v>62.595476150512702</v>
      </c>
      <c r="AS47" s="52">
        <v>62.313888549804702</v>
      </c>
      <c r="AT47" s="52">
        <v>65.388717651367202</v>
      </c>
      <c r="AU47" s="52">
        <v>70.604198455810504</v>
      </c>
      <c r="AV47" s="52">
        <v>64.435798645019503</v>
      </c>
      <c r="AW47" s="52">
        <v>72.901233673095703</v>
      </c>
      <c r="AX47" s="52">
        <v>66.425025939941406</v>
      </c>
      <c r="AY47" s="52">
        <v>70.276576995849595</v>
      </c>
      <c r="AZ47" s="52">
        <v>72.822982788085895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92.800003051757798</v>
      </c>
      <c r="U48" s="66">
        <f t="shared" si="41"/>
        <v>122.399997711182</v>
      </c>
      <c r="V48" s="66">
        <f t="shared" si="41"/>
        <v>113.299999237061</v>
      </c>
      <c r="W48" s="66">
        <f t="shared" si="41"/>
        <v>105.299999237061</v>
      </c>
      <c r="X48" s="66">
        <f t="shared" si="41"/>
        <v>97.531925201416001</v>
      </c>
      <c r="Y48" s="66">
        <f t="shared" si="41"/>
        <v>100.509399414063</v>
      </c>
      <c r="Z48" s="66">
        <f t="shared" si="41"/>
        <v>98.971019744873004</v>
      </c>
      <c r="AA48" s="66">
        <f t="shared" si="41"/>
        <v>103.977569580078</v>
      </c>
      <c r="AB48" s="66">
        <f t="shared" si="41"/>
        <v>104.529544830322</v>
      </c>
      <c r="AC48" s="66">
        <f t="shared" si="41"/>
        <v>109.358509063721</v>
      </c>
      <c r="AD48" s="66">
        <f t="shared" si="41"/>
        <v>112.324630737305</v>
      </c>
      <c r="AE48" s="66">
        <f t="shared" si="41"/>
        <v>112.091159820557</v>
      </c>
      <c r="AF48" s="66">
        <f t="shared" si="41"/>
        <v>110.84455108642599</v>
      </c>
      <c r="AG48" s="66">
        <f t="shared" si="41"/>
        <v>114.338191986084</v>
      </c>
      <c r="AH48" s="66">
        <f t="shared" si="41"/>
        <v>113.21142578125</v>
      </c>
      <c r="AI48" s="80">
        <f t="shared" si="42"/>
        <v>20.411422729492202</v>
      </c>
      <c r="AJ48" s="68"/>
      <c r="AK48" s="51" t="s">
        <v>96</v>
      </c>
      <c r="AL48" s="52">
        <v>72.149997711181598</v>
      </c>
      <c r="AM48" s="52">
        <v>53.950000762939503</v>
      </c>
      <c r="AN48" s="52">
        <v>75.100000381469698</v>
      </c>
      <c r="AO48" s="52">
        <v>57.200000762939503</v>
      </c>
      <c r="AP48" s="52">
        <v>65.964788436889606</v>
      </c>
      <c r="AQ48" s="52">
        <v>65.235404968261705</v>
      </c>
      <c r="AR48" s="52">
        <v>61.683027267456097</v>
      </c>
      <c r="AS48" s="52">
        <v>63.610416412353501</v>
      </c>
      <c r="AT48" s="52">
        <v>63.483814239502003</v>
      </c>
      <c r="AU48" s="52">
        <v>66.510536193847699</v>
      </c>
      <c r="AV48" s="52">
        <v>71.192413330078097</v>
      </c>
      <c r="AW48" s="52">
        <v>65.5179767608643</v>
      </c>
      <c r="AX48" s="52">
        <v>73.732772827148395</v>
      </c>
      <c r="AY48" s="52">
        <v>67.623062133789105</v>
      </c>
      <c r="AZ48" s="52">
        <v>71.276699066162095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101.549999237061</v>
      </c>
      <c r="U49" s="69">
        <f t="shared" si="41"/>
        <v>93</v>
      </c>
      <c r="V49" s="69">
        <f t="shared" si="41"/>
        <v>120.34999847412099</v>
      </c>
      <c r="W49" s="69">
        <f t="shared" si="41"/>
        <v>98.75</v>
      </c>
      <c r="X49" s="69">
        <f t="shared" si="41"/>
        <v>106.24617767334</v>
      </c>
      <c r="Y49" s="69">
        <f t="shared" si="41"/>
        <v>102.19478988647499</v>
      </c>
      <c r="Z49" s="69">
        <f t="shared" si="41"/>
        <v>104.72927093505901</v>
      </c>
      <c r="AA49" s="69">
        <f t="shared" si="41"/>
        <v>104.008800506592</v>
      </c>
      <c r="AB49" s="69">
        <f t="shared" si="41"/>
        <v>108.179496765137</v>
      </c>
      <c r="AC49" s="69">
        <f t="shared" si="41"/>
        <v>108.56759262084999</v>
      </c>
      <c r="AD49" s="69">
        <f t="shared" si="41"/>
        <v>112.477180480957</v>
      </c>
      <c r="AE49" s="69">
        <f t="shared" si="41"/>
        <v>115.26569366455099</v>
      </c>
      <c r="AF49" s="69">
        <f t="shared" si="41"/>
        <v>115.636749267578</v>
      </c>
      <c r="AG49" s="69">
        <f t="shared" si="41"/>
        <v>114.966419219971</v>
      </c>
      <c r="AH49" s="69">
        <f t="shared" si="41"/>
        <v>117.894340515137</v>
      </c>
      <c r="AI49" s="79">
        <f t="shared" si="42"/>
        <v>16.344341278076001</v>
      </c>
      <c r="AJ49" s="68"/>
      <c r="AK49" s="51" t="s">
        <v>97</v>
      </c>
      <c r="AL49" s="52">
        <v>65.850000381469698</v>
      </c>
      <c r="AM49" s="52">
        <v>74.149997711181598</v>
      </c>
      <c r="AN49" s="52">
        <v>55.450000762939503</v>
      </c>
      <c r="AO49" s="52">
        <v>78.299999237060504</v>
      </c>
      <c r="AP49" s="52">
        <v>59.786014556884801</v>
      </c>
      <c r="AQ49" s="52">
        <v>67.423625946044893</v>
      </c>
      <c r="AR49" s="52">
        <v>66.501678466796903</v>
      </c>
      <c r="AS49" s="52">
        <v>63.2024822235107</v>
      </c>
      <c r="AT49" s="52">
        <v>65.015338897705107</v>
      </c>
      <c r="AU49" s="52">
        <v>65.036520004272504</v>
      </c>
      <c r="AV49" s="52">
        <v>68.028640747070298</v>
      </c>
      <c r="AW49" s="52">
        <v>72.255592346191406</v>
      </c>
      <c r="AX49" s="52">
        <v>66.994064331054702</v>
      </c>
      <c r="AY49" s="52">
        <v>74.995246887207003</v>
      </c>
      <c r="AZ49" s="52">
        <v>69.189079284667997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88.349998474121094</v>
      </c>
      <c r="U50" s="66">
        <f t="shared" si="41"/>
        <v>103.750003814697</v>
      </c>
      <c r="V50" s="66">
        <f t="shared" si="41"/>
        <v>91.450000762939496</v>
      </c>
      <c r="W50" s="66">
        <f t="shared" si="41"/>
        <v>116.250003814697</v>
      </c>
      <c r="X50" s="66">
        <f t="shared" si="41"/>
        <v>99.583568572998004</v>
      </c>
      <c r="Y50" s="66">
        <f t="shared" si="41"/>
        <v>104.33869934082</v>
      </c>
      <c r="Z50" s="66">
        <f t="shared" si="41"/>
        <v>102.743091583252</v>
      </c>
      <c r="AA50" s="66">
        <f t="shared" si="41"/>
        <v>104.93475341796901</v>
      </c>
      <c r="AB50" s="66">
        <f t="shared" si="41"/>
        <v>104.844532012939</v>
      </c>
      <c r="AC50" s="66">
        <f t="shared" si="41"/>
        <v>108.314968109131</v>
      </c>
      <c r="AD50" s="66">
        <f t="shared" si="41"/>
        <v>108.639965057373</v>
      </c>
      <c r="AE50" s="66">
        <f t="shared" si="41"/>
        <v>111.82727432250999</v>
      </c>
      <c r="AF50" s="66">
        <f t="shared" si="41"/>
        <v>114.331035614014</v>
      </c>
      <c r="AG50" s="66">
        <f t="shared" si="41"/>
        <v>115.04837417602501</v>
      </c>
      <c r="AH50" s="66">
        <f t="shared" si="41"/>
        <v>114.84741973877</v>
      </c>
      <c r="AI50" s="80">
        <f t="shared" si="42"/>
        <v>26.497421264648906</v>
      </c>
      <c r="AJ50" s="68"/>
      <c r="AK50" s="51" t="s">
        <v>98</v>
      </c>
      <c r="AL50" s="52">
        <v>67.649997711181598</v>
      </c>
      <c r="AM50" s="52">
        <v>68.200000762939496</v>
      </c>
      <c r="AN50" s="52">
        <v>74.350000381469698</v>
      </c>
      <c r="AO50" s="52">
        <v>57.450000762939503</v>
      </c>
      <c r="AP50" s="52">
        <v>79.219200134277301</v>
      </c>
      <c r="AQ50" s="52">
        <v>62.359687805175803</v>
      </c>
      <c r="AR50" s="52">
        <v>69.007724761962905</v>
      </c>
      <c r="AS50" s="52">
        <v>67.9767875671387</v>
      </c>
      <c r="AT50" s="52">
        <v>64.934141159057603</v>
      </c>
      <c r="AU50" s="52">
        <v>66.663631439208999</v>
      </c>
      <c r="AV50" s="52">
        <v>66.791408538818402</v>
      </c>
      <c r="AW50" s="52">
        <v>69.780040740966797</v>
      </c>
      <c r="AX50" s="52">
        <v>73.602901458740206</v>
      </c>
      <c r="AY50" s="52">
        <v>68.7147216796875</v>
      </c>
      <c r="AZ50" s="52">
        <v>76.496536254882798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92.5</v>
      </c>
      <c r="U51" s="69">
        <f t="shared" si="41"/>
        <v>89.899997711181598</v>
      </c>
      <c r="V51" s="69">
        <f t="shared" si="41"/>
        <v>104.25</v>
      </c>
      <c r="W51" s="69">
        <f t="shared" si="41"/>
        <v>88.200000762939496</v>
      </c>
      <c r="X51" s="69">
        <f t="shared" si="41"/>
        <v>108.88565826416</v>
      </c>
      <c r="Y51" s="69">
        <f t="shared" si="41"/>
        <v>98.377536773681598</v>
      </c>
      <c r="Z51" s="69">
        <f t="shared" si="41"/>
        <v>101.719673156738</v>
      </c>
      <c r="AA51" s="69">
        <f t="shared" si="41"/>
        <v>101.44836807250999</v>
      </c>
      <c r="AB51" s="69">
        <f t="shared" si="41"/>
        <v>103.466663360596</v>
      </c>
      <c r="AC51" s="69">
        <f t="shared" si="41"/>
        <v>103.78164672851599</v>
      </c>
      <c r="AD51" s="69">
        <f t="shared" si="41"/>
        <v>106.66310882568401</v>
      </c>
      <c r="AE51" s="69">
        <f t="shared" si="41"/>
        <v>107.00295257568401</v>
      </c>
      <c r="AF51" s="69">
        <f t="shared" si="41"/>
        <v>109.633975982666</v>
      </c>
      <c r="AG51" s="69">
        <f t="shared" si="41"/>
        <v>111.874320983887</v>
      </c>
      <c r="AH51" s="69">
        <f t="shared" si="41"/>
        <v>112.826175689697</v>
      </c>
      <c r="AI51" s="79">
        <f t="shared" si="42"/>
        <v>20.326175689696996</v>
      </c>
      <c r="AJ51" s="68"/>
      <c r="AK51" s="51" t="s">
        <v>99</v>
      </c>
      <c r="AL51" s="52">
        <v>63.900001525878899</v>
      </c>
      <c r="AM51" s="52">
        <v>65.25</v>
      </c>
      <c r="AN51" s="52">
        <v>69.249998092651396</v>
      </c>
      <c r="AO51" s="52">
        <v>82.799999237060504</v>
      </c>
      <c r="AP51" s="52">
        <v>59.4737644195557</v>
      </c>
      <c r="AQ51" s="52">
        <v>79.742992401123004</v>
      </c>
      <c r="AR51" s="52">
        <v>64.387460708618207</v>
      </c>
      <c r="AS51" s="52">
        <v>70.1557807922363</v>
      </c>
      <c r="AT51" s="52">
        <v>69.104793548583999</v>
      </c>
      <c r="AU51" s="52">
        <v>66.273960113525405</v>
      </c>
      <c r="AV51" s="52">
        <v>67.932556152343807</v>
      </c>
      <c r="AW51" s="52">
        <v>68.145561218261705</v>
      </c>
      <c r="AX51" s="52">
        <v>71.12890625</v>
      </c>
      <c r="AY51" s="52">
        <v>74.583660125732393</v>
      </c>
      <c r="AZ51" s="52">
        <v>70.038974761962905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66.999998092651396</v>
      </c>
      <c r="U52" s="66">
        <f t="shared" si="41"/>
        <v>95</v>
      </c>
      <c r="V52" s="66">
        <f t="shared" si="41"/>
        <v>87.600002288818402</v>
      </c>
      <c r="W52" s="66">
        <f t="shared" si="41"/>
        <v>102.700000762939</v>
      </c>
      <c r="X52" s="66">
        <f t="shared" si="41"/>
        <v>88.311119079589801</v>
      </c>
      <c r="Y52" s="66">
        <f t="shared" si="41"/>
        <v>102.40040588378901</v>
      </c>
      <c r="Z52" s="66">
        <f t="shared" si="41"/>
        <v>95.881633758544893</v>
      </c>
      <c r="AA52" s="66">
        <f t="shared" si="41"/>
        <v>98.372203826904297</v>
      </c>
      <c r="AB52" s="66">
        <f t="shared" si="41"/>
        <v>98.872322082519503</v>
      </c>
      <c r="AC52" s="66">
        <f t="shared" si="41"/>
        <v>100.723251342773</v>
      </c>
      <c r="AD52" s="66">
        <f t="shared" si="41"/>
        <v>101.27516937255901</v>
      </c>
      <c r="AE52" s="66">
        <f t="shared" si="41"/>
        <v>103.69898223877</v>
      </c>
      <c r="AF52" s="66">
        <f t="shared" si="41"/>
        <v>104.050262451172</v>
      </c>
      <c r="AG52" s="66">
        <f t="shared" si="41"/>
        <v>106.247905731201</v>
      </c>
      <c r="AH52" s="66">
        <f t="shared" si="41"/>
        <v>108.310276031494</v>
      </c>
      <c r="AI52" s="80">
        <f t="shared" si="42"/>
        <v>41.310277938842603</v>
      </c>
      <c r="AJ52" s="68"/>
      <c r="AK52" s="51" t="s">
        <v>100</v>
      </c>
      <c r="AL52" s="52">
        <v>69.599998474121094</v>
      </c>
      <c r="AM52" s="52">
        <v>62.799999237060497</v>
      </c>
      <c r="AN52" s="52">
        <v>66.299999237060504</v>
      </c>
      <c r="AO52" s="52">
        <v>72.400001525878906</v>
      </c>
      <c r="AP52" s="52">
        <v>82.084281921386705</v>
      </c>
      <c r="AQ52" s="52">
        <v>60.940488815307603</v>
      </c>
      <c r="AR52" s="52">
        <v>79.823074340820298</v>
      </c>
      <c r="AS52" s="52">
        <v>65.881116867065401</v>
      </c>
      <c r="AT52" s="52">
        <v>70.886913299560504</v>
      </c>
      <c r="AU52" s="52">
        <v>69.836818695068402</v>
      </c>
      <c r="AV52" s="52">
        <v>67.203544616699205</v>
      </c>
      <c r="AW52" s="52">
        <v>68.789623260498004</v>
      </c>
      <c r="AX52" s="52">
        <v>69.078609466552706</v>
      </c>
      <c r="AY52" s="52">
        <v>72.040336608886705</v>
      </c>
      <c r="AZ52" s="52">
        <v>75.152233123779297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69.350000381469698</v>
      </c>
      <c r="U53" s="69">
        <f t="shared" si="41"/>
        <v>59.950000762939503</v>
      </c>
      <c r="V53" s="69">
        <f t="shared" si="41"/>
        <v>78.799999237060504</v>
      </c>
      <c r="W53" s="69">
        <f t="shared" si="41"/>
        <v>89</v>
      </c>
      <c r="X53" s="69">
        <f t="shared" si="41"/>
        <v>95.275505065917997</v>
      </c>
      <c r="Y53" s="69">
        <f t="shared" si="41"/>
        <v>86.5758056640625</v>
      </c>
      <c r="Z53" s="69">
        <f t="shared" si="41"/>
        <v>96.56689453125</v>
      </c>
      <c r="AA53" s="69">
        <f t="shared" si="41"/>
        <v>92.567268371582003</v>
      </c>
      <c r="AB53" s="69">
        <f t="shared" si="41"/>
        <v>94.586845397949205</v>
      </c>
      <c r="AC53" s="69">
        <f t="shared" si="41"/>
        <v>95.471305847167997</v>
      </c>
      <c r="AD53" s="69">
        <f t="shared" si="41"/>
        <v>97.156932830810504</v>
      </c>
      <c r="AE53" s="69">
        <f t="shared" si="41"/>
        <v>97.855514526367202</v>
      </c>
      <c r="AF53" s="69">
        <f t="shared" si="41"/>
        <v>99.884757995605497</v>
      </c>
      <c r="AG53" s="69">
        <f t="shared" si="41"/>
        <v>100.242668151855</v>
      </c>
      <c r="AH53" s="69">
        <f t="shared" si="41"/>
        <v>102.15280914306599</v>
      </c>
      <c r="AI53" s="79">
        <f t="shared" si="42"/>
        <v>32.802808761596296</v>
      </c>
      <c r="AJ53" s="68"/>
      <c r="AK53" s="51" t="s">
        <v>101</v>
      </c>
      <c r="AL53" s="52">
        <v>59.099998474121101</v>
      </c>
      <c r="AM53" s="52">
        <v>67.199998855590806</v>
      </c>
      <c r="AN53" s="52">
        <v>63.300001144409201</v>
      </c>
      <c r="AO53" s="52">
        <v>68.700000762939496</v>
      </c>
      <c r="AP53" s="52">
        <v>72.571365356445298</v>
      </c>
      <c r="AQ53" s="52">
        <v>81.387378692626996</v>
      </c>
      <c r="AR53" s="52">
        <v>62.081707000732401</v>
      </c>
      <c r="AS53" s="52">
        <v>79.766590118408203</v>
      </c>
      <c r="AT53" s="52">
        <v>67.073795318603501</v>
      </c>
      <c r="AU53" s="52">
        <v>71.437145233154297</v>
      </c>
      <c r="AV53" s="52">
        <v>70.399246215820298</v>
      </c>
      <c r="AW53" s="52">
        <v>67.957042694091797</v>
      </c>
      <c r="AX53" s="52">
        <v>69.468860626220703</v>
      </c>
      <c r="AY53" s="52">
        <v>69.821300506591797</v>
      </c>
      <c r="AZ53" s="52">
        <v>72.733421325683594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68.550003051757798</v>
      </c>
      <c r="U54" s="66">
        <f t="shared" si="41"/>
        <v>72.600000381469698</v>
      </c>
      <c r="V54" s="66">
        <f t="shared" si="41"/>
        <v>72.049999237060504</v>
      </c>
      <c r="W54" s="66">
        <f t="shared" si="41"/>
        <v>74</v>
      </c>
      <c r="X54" s="66">
        <f t="shared" si="41"/>
        <v>85.9613037109375</v>
      </c>
      <c r="Y54" s="66">
        <f t="shared" si="41"/>
        <v>89.664356231689496</v>
      </c>
      <c r="Z54" s="66">
        <f t="shared" si="41"/>
        <v>84.547798156738295</v>
      </c>
      <c r="AA54" s="66">
        <f t="shared" si="41"/>
        <v>91.883148193359403</v>
      </c>
      <c r="AB54" s="66">
        <f t="shared" si="41"/>
        <v>89.5334663391113</v>
      </c>
      <c r="AC54" s="66">
        <f t="shared" si="41"/>
        <v>91.246139526367202</v>
      </c>
      <c r="AD54" s="66">
        <f t="shared" si="41"/>
        <v>92.304767608642607</v>
      </c>
      <c r="AE54" s="66">
        <f t="shared" si="41"/>
        <v>93.855358123779297</v>
      </c>
      <c r="AF54" s="66">
        <f t="shared" si="41"/>
        <v>94.622947692871094</v>
      </c>
      <c r="AG54" s="66">
        <f t="shared" si="41"/>
        <v>96.337108612060504</v>
      </c>
      <c r="AH54" s="66">
        <f t="shared" si="41"/>
        <v>96.762413024902301</v>
      </c>
      <c r="AI54" s="80">
        <f t="shared" si="42"/>
        <v>28.212409973144503</v>
      </c>
      <c r="AJ54" s="68"/>
      <c r="AK54" s="51" t="s">
        <v>102</v>
      </c>
      <c r="AL54" s="52">
        <v>57.149999618530302</v>
      </c>
      <c r="AM54" s="52">
        <v>61.599998474121101</v>
      </c>
      <c r="AN54" s="52">
        <v>67.149997711181598</v>
      </c>
      <c r="AO54" s="52">
        <v>65.149999618530302</v>
      </c>
      <c r="AP54" s="52">
        <v>69.4719429016113</v>
      </c>
      <c r="AQ54" s="52">
        <v>72.799377441406307</v>
      </c>
      <c r="AR54" s="52">
        <v>80.8921089172363</v>
      </c>
      <c r="AS54" s="52">
        <v>63.152357101440401</v>
      </c>
      <c r="AT54" s="52">
        <v>79.82177734375</v>
      </c>
      <c r="AU54" s="52">
        <v>68.180816650390597</v>
      </c>
      <c r="AV54" s="52">
        <v>72.007987976074205</v>
      </c>
      <c r="AW54" s="52">
        <v>70.994144439697294</v>
      </c>
      <c r="AX54" s="52">
        <v>68.725048065185504</v>
      </c>
      <c r="AY54" s="52">
        <v>70.177696228027301</v>
      </c>
      <c r="AZ54" s="52">
        <v>70.567920684814496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71.649999618530302</v>
      </c>
      <c r="U55" s="71">
        <f t="shared" si="41"/>
        <v>66.5</v>
      </c>
      <c r="V55" s="71">
        <f t="shared" si="41"/>
        <v>72.449998855590806</v>
      </c>
      <c r="W55" s="71">
        <f t="shared" si="41"/>
        <v>72.400001525878906</v>
      </c>
      <c r="X55" s="71">
        <f t="shared" si="41"/>
        <v>74.741188049316406</v>
      </c>
      <c r="Y55" s="71">
        <f t="shared" si="41"/>
        <v>83.037887573242202</v>
      </c>
      <c r="Z55" s="71">
        <f t="shared" si="41"/>
        <v>85.264778137207003</v>
      </c>
      <c r="AA55" s="71">
        <f t="shared" si="41"/>
        <v>82.369293212890597</v>
      </c>
      <c r="AB55" s="71">
        <f t="shared" si="41"/>
        <v>88.005294799804702</v>
      </c>
      <c r="AC55" s="71">
        <f t="shared" si="41"/>
        <v>86.696151733398395</v>
      </c>
      <c r="AD55" s="71">
        <f t="shared" si="41"/>
        <v>88.193210601806598</v>
      </c>
      <c r="AE55" s="71">
        <f t="shared" si="41"/>
        <v>89.329631805419893</v>
      </c>
      <c r="AF55" s="71">
        <f t="shared" si="41"/>
        <v>90.749942779541001</v>
      </c>
      <c r="AG55" s="71">
        <f t="shared" si="41"/>
        <v>91.543663024902301</v>
      </c>
      <c r="AH55" s="71">
        <f t="shared" si="41"/>
        <v>93.056388854980497</v>
      </c>
      <c r="AI55" s="87">
        <f t="shared" si="42"/>
        <v>21.406389236450195</v>
      </c>
      <c r="AJ55" s="68"/>
      <c r="AK55" s="51" t="s">
        <v>103</v>
      </c>
      <c r="AL55" s="52">
        <v>73.449996948242202</v>
      </c>
      <c r="AM55" s="52">
        <v>54</v>
      </c>
      <c r="AN55" s="52">
        <v>66.249998092651396</v>
      </c>
      <c r="AO55" s="52">
        <v>69</v>
      </c>
      <c r="AP55" s="52">
        <v>66.220354080200195</v>
      </c>
      <c r="AQ55" s="52">
        <v>70.228763580322294</v>
      </c>
      <c r="AR55" s="52">
        <v>73.085880279541001</v>
      </c>
      <c r="AS55" s="52">
        <v>80.566665649414105</v>
      </c>
      <c r="AT55" s="52">
        <v>64.206724166870103</v>
      </c>
      <c r="AU55" s="52">
        <v>79.985816955566406</v>
      </c>
      <c r="AV55" s="52">
        <v>69.237770080566406</v>
      </c>
      <c r="AW55" s="52">
        <v>72.622104644775405</v>
      </c>
      <c r="AX55" s="52">
        <v>71.634700775146499</v>
      </c>
      <c r="AY55" s="52">
        <v>69.510566711425795</v>
      </c>
      <c r="AZ55" s="52">
        <v>70.904266357421903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1105.2500000000005</v>
      </c>
      <c r="U56" s="75">
        <f t="shared" ref="U56:AI56" si="44">SUM(U42:U55)</f>
        <v>1111.2500057220457</v>
      </c>
      <c r="V56" s="75">
        <f t="shared" si="44"/>
        <v>1162.0999927520759</v>
      </c>
      <c r="W56" s="75">
        <f t="shared" si="44"/>
        <v>1158.3000030517576</v>
      </c>
      <c r="X56" s="75">
        <f t="shared" si="44"/>
        <v>1196.8875541687012</v>
      </c>
      <c r="Y56" s="75">
        <f t="shared" si="44"/>
        <v>1218.434614181519</v>
      </c>
      <c r="Z56" s="75">
        <f t="shared" si="44"/>
        <v>1225.9151134490969</v>
      </c>
      <c r="AA56" s="75">
        <f t="shared" si="44"/>
        <v>1243.7174282073979</v>
      </c>
      <c r="AB56" s="75">
        <f t="shared" si="44"/>
        <v>1258.1185569763177</v>
      </c>
      <c r="AC56" s="75">
        <f t="shared" si="44"/>
        <v>1273.4300765991213</v>
      </c>
      <c r="AD56" s="75">
        <f t="shared" si="44"/>
        <v>1296.2984313964855</v>
      </c>
      <c r="AE56" s="75">
        <f t="shared" si="44"/>
        <v>1318.1848678588885</v>
      </c>
      <c r="AF56" s="75">
        <f t="shared" si="44"/>
        <v>1331.6402778625497</v>
      </c>
      <c r="AG56" s="75">
        <f t="shared" si="44"/>
        <v>1354.9636077880859</v>
      </c>
      <c r="AH56" s="75">
        <f t="shared" si="44"/>
        <v>1365.1020469665521</v>
      </c>
      <c r="AI56" s="69">
        <f t="shared" si="44"/>
        <v>259.85204696655171</v>
      </c>
      <c r="AJ56" s="76"/>
      <c r="AK56" s="51" t="s">
        <v>104</v>
      </c>
      <c r="AL56" s="52">
        <v>62.25</v>
      </c>
      <c r="AM56" s="52">
        <v>70.649997711181598</v>
      </c>
      <c r="AN56" s="52">
        <v>55.850000381469698</v>
      </c>
      <c r="AO56" s="52">
        <v>68.000001907348604</v>
      </c>
      <c r="AP56" s="52">
        <v>69.226219177246094</v>
      </c>
      <c r="AQ56" s="52">
        <v>67.277481079101605</v>
      </c>
      <c r="AR56" s="52">
        <v>71.039302825927706</v>
      </c>
      <c r="AS56" s="52">
        <v>73.465526580810504</v>
      </c>
      <c r="AT56" s="52">
        <v>80.430458068847699</v>
      </c>
      <c r="AU56" s="52">
        <v>65.294309616088896</v>
      </c>
      <c r="AV56" s="52">
        <v>80.277133941650405</v>
      </c>
      <c r="AW56" s="52">
        <v>70.332778930664105</v>
      </c>
      <c r="AX56" s="52">
        <v>73.326389312744098</v>
      </c>
      <c r="AY56" s="52">
        <v>72.355182647705107</v>
      </c>
      <c r="AZ56" s="52">
        <v>70.352340698242202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62.250001907348597</v>
      </c>
      <c r="U57" s="66">
        <f t="shared" ref="U57:AH66" si="45">AM34</f>
        <v>69.099998474121094</v>
      </c>
      <c r="V57" s="66">
        <f t="shared" si="45"/>
        <v>60.200000762939503</v>
      </c>
      <c r="W57" s="66">
        <f t="shared" si="45"/>
        <v>73.700000762939496</v>
      </c>
      <c r="X57" s="66">
        <f t="shared" si="45"/>
        <v>71.834598541259794</v>
      </c>
      <c r="Y57" s="66">
        <f t="shared" si="45"/>
        <v>74.586151123046903</v>
      </c>
      <c r="Z57" s="66">
        <f t="shared" si="45"/>
        <v>80.583885192871094</v>
      </c>
      <c r="AA57" s="66">
        <f t="shared" si="45"/>
        <v>81.871265411376996</v>
      </c>
      <c r="AB57" s="66">
        <f t="shared" si="45"/>
        <v>80.445224761962905</v>
      </c>
      <c r="AC57" s="66">
        <f t="shared" si="45"/>
        <v>84.931804656982393</v>
      </c>
      <c r="AD57" s="66">
        <f t="shared" si="45"/>
        <v>84.277393341064496</v>
      </c>
      <c r="AE57" s="66">
        <f t="shared" si="45"/>
        <v>85.633537292480497</v>
      </c>
      <c r="AF57" s="66">
        <f t="shared" si="45"/>
        <v>86.780231475830107</v>
      </c>
      <c r="AG57" s="66">
        <f t="shared" si="45"/>
        <v>88.087207794189496</v>
      </c>
      <c r="AH57" s="66">
        <f t="shared" si="45"/>
        <v>88.917526245117202</v>
      </c>
      <c r="AI57" s="78">
        <f t="shared" ref="AI57:AI66" si="46">AH57-T57</f>
        <v>26.667524337768604</v>
      </c>
      <c r="AJ57" s="68"/>
      <c r="AK57" s="51" t="s">
        <v>105</v>
      </c>
      <c r="AL57" s="52">
        <v>51.949998855590799</v>
      </c>
      <c r="AM57" s="52">
        <v>65.849998474121094</v>
      </c>
      <c r="AN57" s="52">
        <v>74.099998474121094</v>
      </c>
      <c r="AO57" s="52">
        <v>57.050001144409201</v>
      </c>
      <c r="AP57" s="52">
        <v>68.783481597900405</v>
      </c>
      <c r="AQ57" s="52">
        <v>69.567459106445298</v>
      </c>
      <c r="AR57" s="52">
        <v>68.397914886474595</v>
      </c>
      <c r="AS57" s="52">
        <v>71.926563262939496</v>
      </c>
      <c r="AT57" s="52">
        <v>73.9897270202637</v>
      </c>
      <c r="AU57" s="52">
        <v>80.496719360351605</v>
      </c>
      <c r="AV57" s="52">
        <v>66.425853729248004</v>
      </c>
      <c r="AW57" s="52">
        <v>80.697933197021499</v>
      </c>
      <c r="AX57" s="52">
        <v>71.511356353759794</v>
      </c>
      <c r="AY57" s="52">
        <v>74.158885955810504</v>
      </c>
      <c r="AZ57" s="52">
        <v>73.1923637390137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50.75</v>
      </c>
      <c r="U58" s="69">
        <f t="shared" si="45"/>
        <v>56.549999237060497</v>
      </c>
      <c r="V58" s="69">
        <f t="shared" si="45"/>
        <v>62.449998855590799</v>
      </c>
      <c r="W58" s="69">
        <f t="shared" si="45"/>
        <v>59.649999618530302</v>
      </c>
      <c r="X58" s="69">
        <f t="shared" si="45"/>
        <v>71.357189178466797</v>
      </c>
      <c r="Y58" s="69">
        <f t="shared" si="45"/>
        <v>70.980659484863295</v>
      </c>
      <c r="Z58" s="69">
        <f t="shared" si="45"/>
        <v>74.042396545410199</v>
      </c>
      <c r="AA58" s="69">
        <f t="shared" si="45"/>
        <v>78.564334869384794</v>
      </c>
      <c r="AB58" s="69">
        <f t="shared" si="45"/>
        <v>79.335746765136705</v>
      </c>
      <c r="AC58" s="69">
        <f t="shared" si="45"/>
        <v>78.825286865234403</v>
      </c>
      <c r="AD58" s="69">
        <f t="shared" si="45"/>
        <v>82.521018981933594</v>
      </c>
      <c r="AE58" s="69">
        <f t="shared" si="45"/>
        <v>82.293220520019503</v>
      </c>
      <c r="AF58" s="69">
        <f t="shared" si="45"/>
        <v>83.529125213623004</v>
      </c>
      <c r="AG58" s="69">
        <f t="shared" si="45"/>
        <v>84.652236938476605</v>
      </c>
      <c r="AH58" s="69">
        <f t="shared" si="45"/>
        <v>85.8848686218262</v>
      </c>
      <c r="AI58" s="79">
        <f t="shared" si="46"/>
        <v>35.1348686218262</v>
      </c>
      <c r="AJ58" s="68"/>
      <c r="AK58" s="51" t="s">
        <v>106</v>
      </c>
      <c r="AL58" s="52">
        <v>63.850000381469698</v>
      </c>
      <c r="AM58" s="52">
        <v>49.5</v>
      </c>
      <c r="AN58" s="52">
        <v>70.700000762939496</v>
      </c>
      <c r="AO58" s="52">
        <v>75.950000762939496</v>
      </c>
      <c r="AP58" s="52">
        <v>58.567760467529297</v>
      </c>
      <c r="AQ58" s="52">
        <v>69.608560562133803</v>
      </c>
      <c r="AR58" s="52">
        <v>70.005821228027301</v>
      </c>
      <c r="AS58" s="52">
        <v>69.547214508056598</v>
      </c>
      <c r="AT58" s="52">
        <v>72.831539154052706</v>
      </c>
      <c r="AU58" s="52">
        <v>74.611484527587905</v>
      </c>
      <c r="AV58" s="52">
        <v>80.701656341552706</v>
      </c>
      <c r="AW58" s="52">
        <v>67.591541290283203</v>
      </c>
      <c r="AX58" s="52">
        <v>81.222343444824205</v>
      </c>
      <c r="AY58" s="52">
        <v>72.7219429016113</v>
      </c>
      <c r="AZ58" s="52">
        <v>75.054138183593807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70.749998092651396</v>
      </c>
      <c r="U59" s="66">
        <f t="shared" si="45"/>
        <v>46.449999809265101</v>
      </c>
      <c r="V59" s="66">
        <f t="shared" si="45"/>
        <v>66.25</v>
      </c>
      <c r="W59" s="66">
        <f t="shared" si="45"/>
        <v>58.75</v>
      </c>
      <c r="X59" s="66">
        <f t="shared" si="45"/>
        <v>61.758983612060497</v>
      </c>
      <c r="Y59" s="66">
        <f t="shared" si="45"/>
        <v>69.885154724121094</v>
      </c>
      <c r="Z59" s="66">
        <f t="shared" si="45"/>
        <v>70.352508544921903</v>
      </c>
      <c r="AA59" s="66">
        <f t="shared" si="45"/>
        <v>73.603549957275405</v>
      </c>
      <c r="AB59" s="66">
        <f t="shared" si="45"/>
        <v>77.230667114257798</v>
      </c>
      <c r="AC59" s="66">
        <f t="shared" si="45"/>
        <v>77.684623718261705</v>
      </c>
      <c r="AD59" s="66">
        <f t="shared" si="45"/>
        <v>77.746543884277301</v>
      </c>
      <c r="AE59" s="66">
        <f t="shared" si="45"/>
        <v>80.9011039733887</v>
      </c>
      <c r="AF59" s="66">
        <f t="shared" si="45"/>
        <v>80.934978485107393</v>
      </c>
      <c r="AG59" s="66">
        <f t="shared" si="45"/>
        <v>82.068416595458999</v>
      </c>
      <c r="AH59" s="66">
        <f t="shared" si="45"/>
        <v>83.173648834228501</v>
      </c>
      <c r="AI59" s="80">
        <f t="shared" si="46"/>
        <v>12.423650741577106</v>
      </c>
      <c r="AJ59" s="68"/>
      <c r="AK59" s="51" t="s">
        <v>107</v>
      </c>
      <c r="AL59" s="52">
        <v>53.399999618530302</v>
      </c>
      <c r="AM59" s="52">
        <v>68.75</v>
      </c>
      <c r="AN59" s="52">
        <v>50.550001144409201</v>
      </c>
      <c r="AO59" s="52">
        <v>70.549999237060504</v>
      </c>
      <c r="AP59" s="52">
        <v>75.907070159912095</v>
      </c>
      <c r="AQ59" s="52">
        <v>59.778244018554702</v>
      </c>
      <c r="AR59" s="52">
        <v>70.224184036254897</v>
      </c>
      <c r="AS59" s="52">
        <v>70.260219573974595</v>
      </c>
      <c r="AT59" s="52">
        <v>70.456348419189496</v>
      </c>
      <c r="AU59" s="52">
        <v>73.482093811035199</v>
      </c>
      <c r="AV59" s="52">
        <v>75.036178588867202</v>
      </c>
      <c r="AW59" s="52">
        <v>80.726413726806598</v>
      </c>
      <c r="AX59" s="52">
        <v>68.498043060302706</v>
      </c>
      <c r="AY59" s="52">
        <v>81.5117378234863</v>
      </c>
      <c r="AZ59" s="52">
        <v>73.669979095458999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50.200000762939503</v>
      </c>
      <c r="U60" s="69">
        <f t="shared" si="45"/>
        <v>65.25</v>
      </c>
      <c r="V60" s="69">
        <f t="shared" si="45"/>
        <v>52.5</v>
      </c>
      <c r="W60" s="69">
        <f t="shared" si="45"/>
        <v>59.200000762939503</v>
      </c>
      <c r="X60" s="69">
        <f t="shared" si="45"/>
        <v>60.339054107666001</v>
      </c>
      <c r="Y60" s="69">
        <f t="shared" si="45"/>
        <v>63.242471694946303</v>
      </c>
      <c r="Z60" s="69">
        <f t="shared" si="45"/>
        <v>69.060752868652301</v>
      </c>
      <c r="AA60" s="69">
        <f t="shared" si="45"/>
        <v>70.003467559814496</v>
      </c>
      <c r="AB60" s="69">
        <f t="shared" si="45"/>
        <v>73.398674011230497</v>
      </c>
      <c r="AC60" s="69">
        <f t="shared" si="45"/>
        <v>76.414443969726605</v>
      </c>
      <c r="AD60" s="69">
        <f t="shared" si="45"/>
        <v>76.670520782470703</v>
      </c>
      <c r="AE60" s="69">
        <f t="shared" si="45"/>
        <v>77.103584289550795</v>
      </c>
      <c r="AF60" s="69">
        <f t="shared" si="45"/>
        <v>79.862026214599595</v>
      </c>
      <c r="AG60" s="69">
        <f t="shared" si="45"/>
        <v>80.059322357177706</v>
      </c>
      <c r="AH60" s="69">
        <f t="shared" si="45"/>
        <v>81.123401641845703</v>
      </c>
      <c r="AI60" s="79">
        <f t="shared" si="46"/>
        <v>30.9234008789062</v>
      </c>
      <c r="AJ60" s="68"/>
      <c r="AK60" s="51" t="s">
        <v>108</v>
      </c>
      <c r="AL60" s="52">
        <v>62.249998092651403</v>
      </c>
      <c r="AM60" s="52">
        <v>56.449998855590799</v>
      </c>
      <c r="AN60" s="52">
        <v>69</v>
      </c>
      <c r="AO60" s="52">
        <v>54.050001144409201</v>
      </c>
      <c r="AP60" s="52">
        <v>70.800243377685504</v>
      </c>
      <c r="AQ60" s="52">
        <v>75.714469909667997</v>
      </c>
      <c r="AR60" s="52">
        <v>60.693302154541001</v>
      </c>
      <c r="AS60" s="52">
        <v>70.582445144653306</v>
      </c>
      <c r="AT60" s="52">
        <v>70.379249572753906</v>
      </c>
      <c r="AU60" s="52">
        <v>71.096309661865206</v>
      </c>
      <c r="AV60" s="52">
        <v>73.913494110107393</v>
      </c>
      <c r="AW60" s="52">
        <v>75.253654479980497</v>
      </c>
      <c r="AX60" s="52">
        <v>80.584148406982393</v>
      </c>
      <c r="AY60" s="52">
        <v>69.178016662597699</v>
      </c>
      <c r="AZ60" s="52">
        <v>81.620872497558594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64.699996948242202</v>
      </c>
      <c r="U61" s="66">
        <f t="shared" si="45"/>
        <v>49.399999618530302</v>
      </c>
      <c r="V61" s="66">
        <f t="shared" si="45"/>
        <v>69.949998855590806</v>
      </c>
      <c r="W61" s="66">
        <f t="shared" si="45"/>
        <v>50.150001525878899</v>
      </c>
      <c r="X61" s="66">
        <f t="shared" si="45"/>
        <v>59.607152938842802</v>
      </c>
      <c r="Y61" s="66">
        <f t="shared" si="45"/>
        <v>61.405937194824197</v>
      </c>
      <c r="Z61" s="66">
        <f t="shared" si="45"/>
        <v>64.2151393890381</v>
      </c>
      <c r="AA61" s="66">
        <f t="shared" si="45"/>
        <v>68.434297561645494</v>
      </c>
      <c r="AB61" s="66">
        <f t="shared" si="45"/>
        <v>69.747165679931598</v>
      </c>
      <c r="AC61" s="66">
        <f t="shared" si="45"/>
        <v>73.195011138916001</v>
      </c>
      <c r="AD61" s="66">
        <f t="shared" si="45"/>
        <v>75.7559814453125</v>
      </c>
      <c r="AE61" s="66">
        <f t="shared" si="45"/>
        <v>75.8843994140625</v>
      </c>
      <c r="AF61" s="66">
        <f t="shared" si="45"/>
        <v>76.564212799072294</v>
      </c>
      <c r="AG61" s="66">
        <f t="shared" si="45"/>
        <v>79.023586273193402</v>
      </c>
      <c r="AH61" s="66">
        <f t="shared" si="45"/>
        <v>79.331604003906307</v>
      </c>
      <c r="AI61" s="80">
        <f t="shared" si="46"/>
        <v>14.631607055664105</v>
      </c>
      <c r="AJ61" s="68"/>
      <c r="AK61" s="51" t="s">
        <v>109</v>
      </c>
      <c r="AL61" s="52">
        <v>78.150001525878906</v>
      </c>
      <c r="AM61" s="52">
        <v>59.399999618530302</v>
      </c>
      <c r="AN61" s="52">
        <v>59.350000381469698</v>
      </c>
      <c r="AO61" s="52">
        <v>68.350002288818402</v>
      </c>
      <c r="AP61" s="52">
        <v>54.241943359375</v>
      </c>
      <c r="AQ61" s="52">
        <v>70.740512847900405</v>
      </c>
      <c r="AR61" s="52">
        <v>75.294971466064496</v>
      </c>
      <c r="AS61" s="52">
        <v>61.227043151855497</v>
      </c>
      <c r="AT61" s="52">
        <v>70.625522613525405</v>
      </c>
      <c r="AU61" s="52">
        <v>70.2476806640625</v>
      </c>
      <c r="AV61" s="52">
        <v>71.373687744140597</v>
      </c>
      <c r="AW61" s="52">
        <v>74.032787322998004</v>
      </c>
      <c r="AX61" s="52">
        <v>75.165760040283203</v>
      </c>
      <c r="AY61" s="52">
        <v>80.186336517333999</v>
      </c>
      <c r="AZ61" s="52">
        <v>69.496505737304702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60.75</v>
      </c>
      <c r="U62" s="69">
        <f t="shared" si="45"/>
        <v>57.899999618530302</v>
      </c>
      <c r="V62" s="69">
        <f t="shared" si="45"/>
        <v>50.799999237060497</v>
      </c>
      <c r="W62" s="69">
        <f t="shared" si="45"/>
        <v>66.149999618530302</v>
      </c>
      <c r="X62" s="69">
        <f t="shared" si="45"/>
        <v>52.199369430541999</v>
      </c>
      <c r="Y62" s="69">
        <f t="shared" si="45"/>
        <v>60.237369537353501</v>
      </c>
      <c r="Z62" s="69">
        <f t="shared" si="45"/>
        <v>62.50634765625</v>
      </c>
      <c r="AA62" s="69">
        <f t="shared" si="45"/>
        <v>65.261634826660199</v>
      </c>
      <c r="AB62" s="69">
        <f t="shared" si="45"/>
        <v>68.367334365844698</v>
      </c>
      <c r="AC62" s="69">
        <f t="shared" si="45"/>
        <v>69.978313446044893</v>
      </c>
      <c r="AD62" s="69">
        <f t="shared" si="45"/>
        <v>73.434761047363295</v>
      </c>
      <c r="AE62" s="69">
        <f t="shared" si="45"/>
        <v>75.655338287353501</v>
      </c>
      <c r="AF62" s="69">
        <f t="shared" si="45"/>
        <v>75.687732696533203</v>
      </c>
      <c r="AG62" s="69">
        <f t="shared" si="45"/>
        <v>76.539703369140597</v>
      </c>
      <c r="AH62" s="69">
        <f t="shared" si="45"/>
        <v>78.779979705810504</v>
      </c>
      <c r="AI62" s="79">
        <f t="shared" si="46"/>
        <v>18.029979705810504</v>
      </c>
      <c r="AJ62" s="68"/>
      <c r="AK62" s="51" t="s">
        <v>110</v>
      </c>
      <c r="AL62" s="52">
        <v>76.849998474121094</v>
      </c>
      <c r="AM62" s="52">
        <v>75.350002288818402</v>
      </c>
      <c r="AN62" s="52">
        <v>61.600000381469698</v>
      </c>
      <c r="AO62" s="52">
        <v>56.399999618530302</v>
      </c>
      <c r="AP62" s="52">
        <v>68.001956939697294</v>
      </c>
      <c r="AQ62" s="52">
        <v>54.526988983154297</v>
      </c>
      <c r="AR62" s="52">
        <v>70.830146789550795</v>
      </c>
      <c r="AS62" s="52">
        <v>75.088794708251996</v>
      </c>
      <c r="AT62" s="52">
        <v>61.840412139892599</v>
      </c>
      <c r="AU62" s="52">
        <v>70.814060211181598</v>
      </c>
      <c r="AV62" s="52">
        <v>70.291629791259794</v>
      </c>
      <c r="AW62" s="52">
        <v>71.758102416992202</v>
      </c>
      <c r="AX62" s="52">
        <v>74.307052612304702</v>
      </c>
      <c r="AY62" s="52">
        <v>75.250411987304702</v>
      </c>
      <c r="AZ62" s="52">
        <v>80.026031494140597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57.099998474121101</v>
      </c>
      <c r="U63" s="66">
        <f t="shared" si="45"/>
        <v>54.299999237060497</v>
      </c>
      <c r="V63" s="66">
        <f t="shared" si="45"/>
        <v>65.399997711181598</v>
      </c>
      <c r="W63" s="66">
        <f t="shared" si="45"/>
        <v>53.799999237060497</v>
      </c>
      <c r="X63" s="66">
        <f t="shared" si="45"/>
        <v>66.427436828613295</v>
      </c>
      <c r="Y63" s="66">
        <f t="shared" si="45"/>
        <v>54.077316284179702</v>
      </c>
      <c r="Z63" s="66">
        <f t="shared" si="45"/>
        <v>61.087104797363303</v>
      </c>
      <c r="AA63" s="66">
        <f t="shared" si="45"/>
        <v>63.606845855712898</v>
      </c>
      <c r="AB63" s="66">
        <f t="shared" si="45"/>
        <v>66.3744926452637</v>
      </c>
      <c r="AC63" s="66">
        <f t="shared" si="45"/>
        <v>68.659273147582994</v>
      </c>
      <c r="AD63" s="66">
        <f t="shared" si="45"/>
        <v>70.498943328857393</v>
      </c>
      <c r="AE63" s="66">
        <f t="shared" si="45"/>
        <v>73.956878662109403</v>
      </c>
      <c r="AF63" s="66">
        <f t="shared" si="45"/>
        <v>75.902172088623004</v>
      </c>
      <c r="AG63" s="66">
        <f t="shared" si="45"/>
        <v>75.862880706787095</v>
      </c>
      <c r="AH63" s="66">
        <f t="shared" si="45"/>
        <v>76.840328216552706</v>
      </c>
      <c r="AI63" s="80">
        <f t="shared" si="46"/>
        <v>19.740329742431605</v>
      </c>
      <c r="AJ63" s="68"/>
      <c r="AK63" s="51" t="s">
        <v>111</v>
      </c>
      <c r="AL63" s="52">
        <v>60.100000381469698</v>
      </c>
      <c r="AM63" s="52">
        <v>75.650001525878906</v>
      </c>
      <c r="AN63" s="52">
        <v>77.900001525878906</v>
      </c>
      <c r="AO63" s="52">
        <v>60.300001144409201</v>
      </c>
      <c r="AP63" s="52">
        <v>56.998838424682603</v>
      </c>
      <c r="AQ63" s="52">
        <v>67.798162460327106</v>
      </c>
      <c r="AR63" s="52">
        <v>54.857978820800803</v>
      </c>
      <c r="AS63" s="52">
        <v>70.972286224365206</v>
      </c>
      <c r="AT63" s="52">
        <v>74.998970031738295</v>
      </c>
      <c r="AU63" s="52">
        <v>62.458787918090799</v>
      </c>
      <c r="AV63" s="52">
        <v>71.078538894653306</v>
      </c>
      <c r="AW63" s="52">
        <v>70.399116516113295</v>
      </c>
      <c r="AX63" s="52">
        <v>72.183746337890597</v>
      </c>
      <c r="AY63" s="52">
        <v>74.629318237304702</v>
      </c>
      <c r="AZ63" s="52">
        <v>75.422950744628906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55.299999237060497</v>
      </c>
      <c r="U64" s="69">
        <f t="shared" si="45"/>
        <v>52.5</v>
      </c>
      <c r="V64" s="69">
        <f t="shared" si="45"/>
        <v>51.649999618530302</v>
      </c>
      <c r="W64" s="69">
        <f t="shared" si="45"/>
        <v>67.700000762939496</v>
      </c>
      <c r="X64" s="69">
        <f t="shared" si="45"/>
        <v>55.148054122924798</v>
      </c>
      <c r="Y64" s="69">
        <f t="shared" si="45"/>
        <v>66.752437591552706</v>
      </c>
      <c r="Z64" s="69">
        <f t="shared" si="45"/>
        <v>55.669168472290004</v>
      </c>
      <c r="AA64" s="69">
        <f t="shared" si="45"/>
        <v>61.892303466796903</v>
      </c>
      <c r="AB64" s="69">
        <f t="shared" si="45"/>
        <v>64.538316726684599</v>
      </c>
      <c r="AC64" s="69">
        <f t="shared" si="45"/>
        <v>67.315608978271499</v>
      </c>
      <c r="AD64" s="69">
        <f t="shared" si="45"/>
        <v>68.955795288085895</v>
      </c>
      <c r="AE64" s="69">
        <f t="shared" si="45"/>
        <v>70.992809295654297</v>
      </c>
      <c r="AF64" s="69">
        <f t="shared" si="45"/>
        <v>74.434188842773395</v>
      </c>
      <c r="AG64" s="69">
        <f t="shared" si="45"/>
        <v>76.136405944824205</v>
      </c>
      <c r="AH64" s="69">
        <f t="shared" si="45"/>
        <v>76.041610717773395</v>
      </c>
      <c r="AI64" s="79">
        <f t="shared" si="46"/>
        <v>20.741611480712898</v>
      </c>
      <c r="AJ64" s="68"/>
      <c r="AK64" s="51" t="s">
        <v>112</v>
      </c>
      <c r="AL64" s="52">
        <v>52.75</v>
      </c>
      <c r="AM64" s="52">
        <v>60.950000762939503</v>
      </c>
      <c r="AN64" s="52">
        <v>78.400001525878906</v>
      </c>
      <c r="AO64" s="52">
        <v>78.700000762939496</v>
      </c>
      <c r="AP64" s="52">
        <v>60.637321472167997</v>
      </c>
      <c r="AQ64" s="52">
        <v>57.515018463134801</v>
      </c>
      <c r="AR64" s="52">
        <v>67.607391357421903</v>
      </c>
      <c r="AS64" s="52">
        <v>55.118953704833999</v>
      </c>
      <c r="AT64" s="52">
        <v>71.090675354003906</v>
      </c>
      <c r="AU64" s="52">
        <v>74.8997802734375</v>
      </c>
      <c r="AV64" s="52">
        <v>63.007349014282198</v>
      </c>
      <c r="AW64" s="52">
        <v>71.291862487792997</v>
      </c>
      <c r="AX64" s="52">
        <v>70.467628479003906</v>
      </c>
      <c r="AY64" s="52">
        <v>72.555118560791001</v>
      </c>
      <c r="AZ64" s="52">
        <v>74.911258697509794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54.5</v>
      </c>
      <c r="U65" s="66">
        <f t="shared" si="45"/>
        <v>55.649999618530302</v>
      </c>
      <c r="V65" s="66">
        <f t="shared" si="45"/>
        <v>56</v>
      </c>
      <c r="W65" s="66">
        <f t="shared" si="45"/>
        <v>56.799999237060497</v>
      </c>
      <c r="X65" s="66">
        <f t="shared" si="45"/>
        <v>67.1368408203125</v>
      </c>
      <c r="Y65" s="66">
        <f t="shared" si="45"/>
        <v>56.238031387329102</v>
      </c>
      <c r="Z65" s="66">
        <f t="shared" si="45"/>
        <v>67.025691986083999</v>
      </c>
      <c r="AA65" s="66">
        <f t="shared" si="45"/>
        <v>57.021970748901403</v>
      </c>
      <c r="AB65" s="66">
        <f t="shared" si="45"/>
        <v>62.648773193359403</v>
      </c>
      <c r="AC65" s="66">
        <f t="shared" si="45"/>
        <v>65.299354553222699</v>
      </c>
      <c r="AD65" s="66">
        <f t="shared" si="45"/>
        <v>68.065311431884794</v>
      </c>
      <c r="AE65" s="66">
        <f t="shared" si="45"/>
        <v>69.214073181152301</v>
      </c>
      <c r="AF65" s="66">
        <f t="shared" si="45"/>
        <v>71.393890380859403</v>
      </c>
      <c r="AG65" s="66">
        <f t="shared" si="45"/>
        <v>74.790847778320298</v>
      </c>
      <c r="AH65" s="66">
        <f t="shared" si="45"/>
        <v>76.279815673828097</v>
      </c>
      <c r="AI65" s="80">
        <f t="shared" si="46"/>
        <v>21.779815673828097</v>
      </c>
      <c r="AJ65" s="68"/>
      <c r="AK65" s="51" t="s">
        <v>113</v>
      </c>
      <c r="AL65" s="52">
        <v>67.299999237060504</v>
      </c>
      <c r="AM65" s="52">
        <v>50.850000381469698</v>
      </c>
      <c r="AN65" s="52">
        <v>63.25</v>
      </c>
      <c r="AO65" s="52">
        <v>74.050003051757798</v>
      </c>
      <c r="AP65" s="52">
        <v>78.010242462158203</v>
      </c>
      <c r="AQ65" s="52">
        <v>60.872653961181598</v>
      </c>
      <c r="AR65" s="52">
        <v>57.887823104858398</v>
      </c>
      <c r="AS65" s="52">
        <v>67.350025177001996</v>
      </c>
      <c r="AT65" s="52">
        <v>55.295873641967802</v>
      </c>
      <c r="AU65" s="52">
        <v>71.129749298095703</v>
      </c>
      <c r="AV65" s="52">
        <v>74.720417022705107</v>
      </c>
      <c r="AW65" s="52">
        <v>63.442834854125998</v>
      </c>
      <c r="AX65" s="52">
        <v>71.390586853027301</v>
      </c>
      <c r="AY65" s="52">
        <v>70.4572563171387</v>
      </c>
      <c r="AZ65" s="52">
        <v>72.824768066406307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63.150001525878899</v>
      </c>
      <c r="U66" s="71">
        <f t="shared" si="45"/>
        <v>51.600000381469698</v>
      </c>
      <c r="V66" s="71">
        <f t="shared" si="45"/>
        <v>50.149999618530302</v>
      </c>
      <c r="W66" s="71">
        <f t="shared" si="45"/>
        <v>55</v>
      </c>
      <c r="X66" s="71">
        <f t="shared" si="45"/>
        <v>58.258638381958001</v>
      </c>
      <c r="Y66" s="71">
        <f t="shared" si="45"/>
        <v>66.925243377685504</v>
      </c>
      <c r="Z66" s="71">
        <f t="shared" si="45"/>
        <v>57.395565032958999</v>
      </c>
      <c r="AA66" s="71">
        <f t="shared" si="45"/>
        <v>67.509880065917997</v>
      </c>
      <c r="AB66" s="71">
        <f t="shared" si="45"/>
        <v>58.497371673583999</v>
      </c>
      <c r="AC66" s="71">
        <f t="shared" si="45"/>
        <v>63.6053276062012</v>
      </c>
      <c r="AD66" s="71">
        <f t="shared" si="45"/>
        <v>66.211753845214801</v>
      </c>
      <c r="AE66" s="71">
        <f t="shared" si="45"/>
        <v>68.9426460266113</v>
      </c>
      <c r="AF66" s="71">
        <f t="shared" si="45"/>
        <v>69.743751525878906</v>
      </c>
      <c r="AG66" s="71">
        <f t="shared" si="45"/>
        <v>71.987606048583999</v>
      </c>
      <c r="AH66" s="71">
        <f t="shared" si="45"/>
        <v>75.332687377929702</v>
      </c>
      <c r="AI66" s="87">
        <f t="shared" si="46"/>
        <v>12.182685852050803</v>
      </c>
      <c r="AJ66" s="68"/>
      <c r="AK66" s="51" t="s">
        <v>114</v>
      </c>
      <c r="AL66" s="52">
        <v>52.600002288818402</v>
      </c>
      <c r="AM66" s="52">
        <v>65.899999618530302</v>
      </c>
      <c r="AN66" s="52">
        <v>53.800001144409201</v>
      </c>
      <c r="AO66" s="52">
        <v>62.399999618530302</v>
      </c>
      <c r="AP66" s="52">
        <v>73.364986419677706</v>
      </c>
      <c r="AQ66" s="52">
        <v>77.389934539794893</v>
      </c>
      <c r="AR66" s="52">
        <v>61.152122497558601</v>
      </c>
      <c r="AS66" s="52">
        <v>58.317050933837898</v>
      </c>
      <c r="AT66" s="52">
        <v>67.171825408935504</v>
      </c>
      <c r="AU66" s="52">
        <v>55.552963256835902</v>
      </c>
      <c r="AV66" s="52">
        <v>71.237976074218807</v>
      </c>
      <c r="AW66" s="52">
        <v>74.612472534179702</v>
      </c>
      <c r="AX66" s="52">
        <v>63.922304153442397</v>
      </c>
      <c r="AY66" s="52">
        <v>71.541519165039105</v>
      </c>
      <c r="AZ66" s="52">
        <v>70.533576965332003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589.44999694824219</v>
      </c>
      <c r="U67" s="69">
        <f t="shared" ref="U67:AI67" si="48">SUM(U57:U66)</f>
        <v>558.69999599456787</v>
      </c>
      <c r="V67" s="69">
        <f t="shared" si="48"/>
        <v>585.34999465942371</v>
      </c>
      <c r="W67" s="69">
        <f t="shared" si="48"/>
        <v>600.90000152587902</v>
      </c>
      <c r="X67" s="69">
        <f t="shared" si="48"/>
        <v>624.06731796264648</v>
      </c>
      <c r="Y67" s="69">
        <f t="shared" si="48"/>
        <v>644.33077239990234</v>
      </c>
      <c r="Z67" s="69">
        <f t="shared" si="48"/>
        <v>661.93856048583984</v>
      </c>
      <c r="AA67" s="69">
        <f t="shared" si="48"/>
        <v>687.76955032348656</v>
      </c>
      <c r="AB67" s="69">
        <f t="shared" si="48"/>
        <v>700.58376693725575</v>
      </c>
      <c r="AC67" s="69">
        <f t="shared" si="48"/>
        <v>725.90904808044434</v>
      </c>
      <c r="AD67" s="69">
        <f t="shared" si="48"/>
        <v>744.13802337646484</v>
      </c>
      <c r="AE67" s="69">
        <f t="shared" si="48"/>
        <v>760.57759094238293</v>
      </c>
      <c r="AF67" s="69">
        <f t="shared" si="48"/>
        <v>774.83230972290039</v>
      </c>
      <c r="AG67" s="69">
        <f t="shared" si="48"/>
        <v>789.20821380615246</v>
      </c>
      <c r="AH67" s="69">
        <f t="shared" si="48"/>
        <v>801.70547103881836</v>
      </c>
      <c r="AI67" s="69">
        <f t="shared" si="48"/>
        <v>212.25547409057612</v>
      </c>
      <c r="AJ67" s="76"/>
      <c r="AK67" s="51" t="s">
        <v>115</v>
      </c>
      <c r="AL67" s="52">
        <v>61.800001144409201</v>
      </c>
      <c r="AM67" s="52">
        <v>46.699998855590799</v>
      </c>
      <c r="AN67" s="52">
        <v>69.799999237060504</v>
      </c>
      <c r="AO67" s="52">
        <v>55.899999618530302</v>
      </c>
      <c r="AP67" s="52">
        <v>62.5201740264893</v>
      </c>
      <c r="AQ67" s="52">
        <v>72.881671905517607</v>
      </c>
      <c r="AR67" s="52">
        <v>76.938613891601605</v>
      </c>
      <c r="AS67" s="52">
        <v>61.536636352539098</v>
      </c>
      <c r="AT67" s="52">
        <v>58.874925613403299</v>
      </c>
      <c r="AU67" s="52">
        <v>67.177825927734403</v>
      </c>
      <c r="AV67" s="52">
        <v>55.982265472412102</v>
      </c>
      <c r="AW67" s="52">
        <v>71.4908447265625</v>
      </c>
      <c r="AX67" s="52">
        <v>74.670417785644503</v>
      </c>
      <c r="AY67" s="52">
        <v>64.516750335693402</v>
      </c>
      <c r="AZ67" s="52">
        <v>71.836086273193402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67.349998474121094</v>
      </c>
      <c r="U68" s="88">
        <f t="shared" ref="U68:AH77" si="49">AM44</f>
        <v>64.450000762939496</v>
      </c>
      <c r="V68" s="88">
        <f t="shared" si="49"/>
        <v>54.850000381469698</v>
      </c>
      <c r="W68" s="88">
        <f t="shared" si="49"/>
        <v>57.25</v>
      </c>
      <c r="X68" s="88">
        <f t="shared" si="49"/>
        <v>56.869785308837898</v>
      </c>
      <c r="Y68" s="88">
        <f t="shared" si="49"/>
        <v>60.060905456542997</v>
      </c>
      <c r="Z68" s="88">
        <f t="shared" si="49"/>
        <v>67.440158843994098</v>
      </c>
      <c r="AA68" s="88">
        <f t="shared" si="49"/>
        <v>59.0507488250732</v>
      </c>
      <c r="AB68" s="88">
        <f t="shared" si="49"/>
        <v>68.616649627685504</v>
      </c>
      <c r="AC68" s="88">
        <f t="shared" si="49"/>
        <v>60.4918022155762</v>
      </c>
      <c r="AD68" s="88">
        <f t="shared" si="49"/>
        <v>65.145891189575195</v>
      </c>
      <c r="AE68" s="88">
        <f t="shared" si="49"/>
        <v>67.698509216308594</v>
      </c>
      <c r="AF68" s="88">
        <f t="shared" si="49"/>
        <v>70.363021850585895</v>
      </c>
      <c r="AG68" s="88">
        <f t="shared" si="49"/>
        <v>70.964744567871094</v>
      </c>
      <c r="AH68" s="89">
        <f t="shared" si="49"/>
        <v>73.188961029052706</v>
      </c>
      <c r="AI68" s="90">
        <f t="shared" ref="AI68:AI77" si="50">AH68-T68</f>
        <v>5.8389625549316122</v>
      </c>
      <c r="AJ68" s="68"/>
      <c r="AK68" s="51" t="s">
        <v>116</v>
      </c>
      <c r="AL68" s="52">
        <v>40.600000381469698</v>
      </c>
      <c r="AM68" s="52">
        <v>58.849998474121101</v>
      </c>
      <c r="AN68" s="52">
        <v>51.200000762939503</v>
      </c>
      <c r="AO68" s="52">
        <v>70.450000762939496</v>
      </c>
      <c r="AP68" s="52">
        <v>56.011888504028299</v>
      </c>
      <c r="AQ68" s="52">
        <v>62.530130386352504</v>
      </c>
      <c r="AR68" s="52">
        <v>72.343490600585895</v>
      </c>
      <c r="AS68" s="52">
        <v>76.419868469238295</v>
      </c>
      <c r="AT68" s="52">
        <v>61.793230056762702</v>
      </c>
      <c r="AU68" s="52">
        <v>59.309984207153299</v>
      </c>
      <c r="AV68" s="52">
        <v>67.084159851074205</v>
      </c>
      <c r="AW68" s="52">
        <v>56.292652130127003</v>
      </c>
      <c r="AX68" s="52">
        <v>71.612236022949205</v>
      </c>
      <c r="AY68" s="52">
        <v>74.624141693115206</v>
      </c>
      <c r="AZ68" s="52">
        <v>64.953620910644503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58.450000762939503</v>
      </c>
      <c r="U69" s="69">
        <f t="shared" si="49"/>
        <v>68.649997711181598</v>
      </c>
      <c r="V69" s="69">
        <f t="shared" si="49"/>
        <v>62.350002288818402</v>
      </c>
      <c r="W69" s="69">
        <f t="shared" si="49"/>
        <v>57.049999237060497</v>
      </c>
      <c r="X69" s="69">
        <f t="shared" si="49"/>
        <v>59.470207214355497</v>
      </c>
      <c r="Y69" s="69">
        <f t="shared" si="49"/>
        <v>59.067163467407198</v>
      </c>
      <c r="Z69" s="69">
        <f t="shared" si="49"/>
        <v>62.2287082672119</v>
      </c>
      <c r="AA69" s="69">
        <f t="shared" si="49"/>
        <v>68.688991546630902</v>
      </c>
      <c r="AB69" s="69">
        <f t="shared" si="49"/>
        <v>61.208320617675803</v>
      </c>
      <c r="AC69" s="69">
        <f t="shared" si="49"/>
        <v>70.332756042480497</v>
      </c>
      <c r="AD69" s="69">
        <f t="shared" si="49"/>
        <v>62.891185760497997</v>
      </c>
      <c r="AE69" s="69">
        <f t="shared" si="49"/>
        <v>67.212707519531307</v>
      </c>
      <c r="AF69" s="69">
        <f t="shared" si="49"/>
        <v>69.756950378417997</v>
      </c>
      <c r="AG69" s="69">
        <f t="shared" si="49"/>
        <v>72.3628120422363</v>
      </c>
      <c r="AH69" s="91">
        <f t="shared" si="49"/>
        <v>72.838005065917997</v>
      </c>
      <c r="AI69" s="92">
        <f t="shared" si="50"/>
        <v>14.388004302978494</v>
      </c>
      <c r="AJ69" s="68"/>
      <c r="AK69" s="51" t="s">
        <v>117</v>
      </c>
      <c r="AL69" s="52">
        <v>66.200000762939496</v>
      </c>
      <c r="AM69" s="52">
        <v>40.25</v>
      </c>
      <c r="AN69" s="52">
        <v>59.649999618530302</v>
      </c>
      <c r="AO69" s="52">
        <v>50.5</v>
      </c>
      <c r="AP69" s="52">
        <v>69.927133560180707</v>
      </c>
      <c r="AQ69" s="52">
        <v>56.044507980346701</v>
      </c>
      <c r="AR69" s="52">
        <v>62.4835014343262</v>
      </c>
      <c r="AS69" s="52">
        <v>71.823177337646499</v>
      </c>
      <c r="AT69" s="52">
        <v>75.936862945556598</v>
      </c>
      <c r="AU69" s="52">
        <v>61.984281539916999</v>
      </c>
      <c r="AV69" s="52">
        <v>59.653566360473597</v>
      </c>
      <c r="AW69" s="52">
        <v>66.972373962402301</v>
      </c>
      <c r="AX69" s="52">
        <v>56.545143127441399</v>
      </c>
      <c r="AY69" s="52">
        <v>71.668277740478501</v>
      </c>
      <c r="AZ69" s="52">
        <v>74.5493354797363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84.850000381469698</v>
      </c>
      <c r="U70" s="66">
        <f t="shared" si="49"/>
        <v>58.500001907348597</v>
      </c>
      <c r="V70" s="66">
        <f t="shared" si="49"/>
        <v>68.5</v>
      </c>
      <c r="W70" s="66">
        <f t="shared" si="49"/>
        <v>63.200000762939503</v>
      </c>
      <c r="X70" s="66">
        <f t="shared" si="49"/>
        <v>59.083980560302699</v>
      </c>
      <c r="Y70" s="66">
        <f t="shared" si="49"/>
        <v>61.365076065063498</v>
      </c>
      <c r="Z70" s="66">
        <f t="shared" si="49"/>
        <v>60.989402770996101</v>
      </c>
      <c r="AA70" s="66">
        <f t="shared" si="49"/>
        <v>64.102516174316406</v>
      </c>
      <c r="AB70" s="66">
        <f t="shared" si="49"/>
        <v>69.901248931884794</v>
      </c>
      <c r="AC70" s="66">
        <f t="shared" si="49"/>
        <v>63.141998291015597</v>
      </c>
      <c r="AD70" s="66">
        <f t="shared" si="49"/>
        <v>71.896999359130902</v>
      </c>
      <c r="AE70" s="66">
        <f t="shared" si="49"/>
        <v>64.991785049438505</v>
      </c>
      <c r="AF70" s="66">
        <f t="shared" si="49"/>
        <v>69.057136535644503</v>
      </c>
      <c r="AG70" s="66">
        <f t="shared" si="49"/>
        <v>71.615737915039105</v>
      </c>
      <c r="AH70" s="93">
        <f t="shared" si="49"/>
        <v>74.168632507324205</v>
      </c>
      <c r="AI70" s="94">
        <f t="shared" si="50"/>
        <v>-10.681367874145494</v>
      </c>
      <c r="AJ70" s="68"/>
      <c r="AK70" s="51" t="s">
        <v>118</v>
      </c>
      <c r="AL70" s="52">
        <v>61.049999237060497</v>
      </c>
      <c r="AM70" s="52">
        <v>64.350002288818402</v>
      </c>
      <c r="AN70" s="52">
        <v>39.25</v>
      </c>
      <c r="AO70" s="52">
        <v>61.399999618530302</v>
      </c>
      <c r="AP70" s="52">
        <v>50.8915824890137</v>
      </c>
      <c r="AQ70" s="52">
        <v>69.462951660156307</v>
      </c>
      <c r="AR70" s="52">
        <v>56.095932006835902</v>
      </c>
      <c r="AS70" s="52">
        <v>62.455673217773402</v>
      </c>
      <c r="AT70" s="52">
        <v>71.384857177734403</v>
      </c>
      <c r="AU70" s="52">
        <v>75.539997100830107</v>
      </c>
      <c r="AV70" s="52">
        <v>62.188032150268597</v>
      </c>
      <c r="AW70" s="52">
        <v>59.9921169281006</v>
      </c>
      <c r="AX70" s="52">
        <v>66.899932861328097</v>
      </c>
      <c r="AY70" s="52">
        <v>56.807264328002901</v>
      </c>
      <c r="AZ70" s="52">
        <v>71.742588043212905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47.649999618530302</v>
      </c>
      <c r="U71" s="69">
        <f t="shared" si="49"/>
        <v>77.849998474121094</v>
      </c>
      <c r="V71" s="69">
        <f t="shared" si="49"/>
        <v>60.100000381469698</v>
      </c>
      <c r="W71" s="69">
        <f t="shared" si="49"/>
        <v>64.850000381469698</v>
      </c>
      <c r="X71" s="69">
        <f t="shared" si="49"/>
        <v>64.313690185546903</v>
      </c>
      <c r="Y71" s="69">
        <f t="shared" si="49"/>
        <v>60.486467361450202</v>
      </c>
      <c r="Z71" s="69">
        <f t="shared" si="49"/>
        <v>62.595476150512702</v>
      </c>
      <c r="AA71" s="69">
        <f t="shared" si="49"/>
        <v>62.313888549804702</v>
      </c>
      <c r="AB71" s="69">
        <f t="shared" si="49"/>
        <v>65.388717651367202</v>
      </c>
      <c r="AC71" s="69">
        <f t="shared" si="49"/>
        <v>70.604198455810504</v>
      </c>
      <c r="AD71" s="69">
        <f t="shared" si="49"/>
        <v>64.435798645019503</v>
      </c>
      <c r="AE71" s="69">
        <f t="shared" si="49"/>
        <v>72.901233673095703</v>
      </c>
      <c r="AF71" s="69">
        <f t="shared" si="49"/>
        <v>66.425025939941406</v>
      </c>
      <c r="AG71" s="69">
        <f t="shared" si="49"/>
        <v>70.276576995849595</v>
      </c>
      <c r="AH71" s="91">
        <f t="shared" si="49"/>
        <v>72.822982788085895</v>
      </c>
      <c r="AI71" s="92">
        <f t="shared" si="50"/>
        <v>25.172983169555593</v>
      </c>
      <c r="AJ71" s="68"/>
      <c r="AK71" s="51" t="s">
        <v>119</v>
      </c>
      <c r="AL71" s="52">
        <v>53.149999618530302</v>
      </c>
      <c r="AM71" s="52">
        <v>61.699998855590799</v>
      </c>
      <c r="AN71" s="52">
        <v>66.250001907348604</v>
      </c>
      <c r="AO71" s="52">
        <v>40.799999237060497</v>
      </c>
      <c r="AP71" s="52">
        <v>61.464366912841797</v>
      </c>
      <c r="AQ71" s="52">
        <v>51.435655593872099</v>
      </c>
      <c r="AR71" s="52">
        <v>69.260309219360394</v>
      </c>
      <c r="AS71" s="52">
        <v>56.386444091796903</v>
      </c>
      <c r="AT71" s="52">
        <v>62.673692703247099</v>
      </c>
      <c r="AU71" s="52">
        <v>71.260383605957003</v>
      </c>
      <c r="AV71" s="52">
        <v>75.450847625732393</v>
      </c>
      <c r="AW71" s="52">
        <v>62.6397895812988</v>
      </c>
      <c r="AX71" s="52">
        <v>60.5457153320313</v>
      </c>
      <c r="AY71" s="52">
        <v>67.106739044189496</v>
      </c>
      <c r="AZ71" s="52">
        <v>57.319667816162102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72.149997711181598</v>
      </c>
      <c r="U72" s="66">
        <f t="shared" si="49"/>
        <v>53.950000762939503</v>
      </c>
      <c r="V72" s="66">
        <f t="shared" si="49"/>
        <v>75.100000381469698</v>
      </c>
      <c r="W72" s="66">
        <f t="shared" si="49"/>
        <v>57.200000762939503</v>
      </c>
      <c r="X72" s="66">
        <f t="shared" si="49"/>
        <v>65.964788436889606</v>
      </c>
      <c r="Y72" s="66">
        <f t="shared" si="49"/>
        <v>65.235404968261705</v>
      </c>
      <c r="Z72" s="66">
        <f t="shared" si="49"/>
        <v>61.683027267456097</v>
      </c>
      <c r="AA72" s="66">
        <f t="shared" si="49"/>
        <v>63.610416412353501</v>
      </c>
      <c r="AB72" s="66">
        <f t="shared" si="49"/>
        <v>63.483814239502003</v>
      </c>
      <c r="AC72" s="66">
        <f t="shared" si="49"/>
        <v>66.510536193847699</v>
      </c>
      <c r="AD72" s="66">
        <f t="shared" si="49"/>
        <v>71.192413330078097</v>
      </c>
      <c r="AE72" s="66">
        <f t="shared" si="49"/>
        <v>65.5179767608643</v>
      </c>
      <c r="AF72" s="66">
        <f t="shared" si="49"/>
        <v>73.732772827148395</v>
      </c>
      <c r="AG72" s="66">
        <f t="shared" si="49"/>
        <v>67.623062133789105</v>
      </c>
      <c r="AH72" s="93">
        <f t="shared" si="49"/>
        <v>71.276699066162095</v>
      </c>
      <c r="AI72" s="94">
        <f t="shared" si="50"/>
        <v>-0.87329864501950283</v>
      </c>
      <c r="AJ72" s="68"/>
      <c r="AK72" s="51" t="s">
        <v>120</v>
      </c>
      <c r="AL72" s="52">
        <v>68.199996948242202</v>
      </c>
      <c r="AM72" s="52">
        <v>52.350000381469698</v>
      </c>
      <c r="AN72" s="52">
        <v>62.699998855590799</v>
      </c>
      <c r="AO72" s="52">
        <v>64.850000381469698</v>
      </c>
      <c r="AP72" s="52">
        <v>41.758125305175803</v>
      </c>
      <c r="AQ72" s="52">
        <v>61.667455673217802</v>
      </c>
      <c r="AR72" s="52">
        <v>52.075616836547901</v>
      </c>
      <c r="AS72" s="52">
        <v>69.192375183105497</v>
      </c>
      <c r="AT72" s="52">
        <v>56.808238983154297</v>
      </c>
      <c r="AU72" s="52">
        <v>63.032493591308601</v>
      </c>
      <c r="AV72" s="52">
        <v>71.295139312744098</v>
      </c>
      <c r="AW72" s="52">
        <v>75.528194427490206</v>
      </c>
      <c r="AX72" s="52">
        <v>63.228029251098597</v>
      </c>
      <c r="AY72" s="52">
        <v>61.219076156616197</v>
      </c>
      <c r="AZ72" s="52">
        <v>67.462116241455107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65.850000381469698</v>
      </c>
      <c r="U73" s="69">
        <f t="shared" si="49"/>
        <v>74.149997711181598</v>
      </c>
      <c r="V73" s="69">
        <f t="shared" si="49"/>
        <v>55.450000762939503</v>
      </c>
      <c r="W73" s="69">
        <f t="shared" si="49"/>
        <v>78.299999237060504</v>
      </c>
      <c r="X73" s="69">
        <f t="shared" si="49"/>
        <v>59.786014556884801</v>
      </c>
      <c r="Y73" s="69">
        <f t="shared" si="49"/>
        <v>67.423625946044893</v>
      </c>
      <c r="Z73" s="69">
        <f t="shared" si="49"/>
        <v>66.501678466796903</v>
      </c>
      <c r="AA73" s="69">
        <f t="shared" si="49"/>
        <v>63.2024822235107</v>
      </c>
      <c r="AB73" s="69">
        <f t="shared" si="49"/>
        <v>65.015338897705107</v>
      </c>
      <c r="AC73" s="69">
        <f t="shared" si="49"/>
        <v>65.036520004272504</v>
      </c>
      <c r="AD73" s="69">
        <f t="shared" si="49"/>
        <v>68.028640747070298</v>
      </c>
      <c r="AE73" s="69">
        <f t="shared" si="49"/>
        <v>72.255592346191406</v>
      </c>
      <c r="AF73" s="69">
        <f t="shared" si="49"/>
        <v>66.994064331054702</v>
      </c>
      <c r="AG73" s="69">
        <f t="shared" si="49"/>
        <v>74.995246887207003</v>
      </c>
      <c r="AH73" s="91">
        <f t="shared" si="49"/>
        <v>69.189079284667997</v>
      </c>
      <c r="AI73" s="92">
        <f t="shared" si="50"/>
        <v>3.339078903198299</v>
      </c>
      <c r="AJ73" s="68"/>
      <c r="AK73" s="51" t="s">
        <v>121</v>
      </c>
      <c r="AL73" s="52">
        <v>61.700000762939503</v>
      </c>
      <c r="AM73" s="52">
        <v>67</v>
      </c>
      <c r="AN73" s="52">
        <v>57.399997711181598</v>
      </c>
      <c r="AO73" s="52">
        <v>66.249998092651396</v>
      </c>
      <c r="AP73" s="52">
        <v>64.8601589202881</v>
      </c>
      <c r="AQ73" s="52">
        <v>42.7633380889893</v>
      </c>
      <c r="AR73" s="52">
        <v>61.987510681152301</v>
      </c>
      <c r="AS73" s="52">
        <v>52.811010360717802</v>
      </c>
      <c r="AT73" s="52">
        <v>69.259096145629897</v>
      </c>
      <c r="AU73" s="52">
        <v>57.351587295532198</v>
      </c>
      <c r="AV73" s="52">
        <v>63.517217636108398</v>
      </c>
      <c r="AW73" s="52">
        <v>71.498794555664105</v>
      </c>
      <c r="AX73" s="52">
        <v>75.759864807128906</v>
      </c>
      <c r="AY73" s="52">
        <v>63.948268890380902</v>
      </c>
      <c r="AZ73" s="52">
        <v>62.006904602050803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67.649997711181598</v>
      </c>
      <c r="U74" s="66">
        <f t="shared" si="49"/>
        <v>68.200000762939496</v>
      </c>
      <c r="V74" s="66">
        <f t="shared" si="49"/>
        <v>74.350000381469698</v>
      </c>
      <c r="W74" s="66">
        <f t="shared" si="49"/>
        <v>57.450000762939503</v>
      </c>
      <c r="X74" s="66">
        <f t="shared" si="49"/>
        <v>79.219200134277301</v>
      </c>
      <c r="Y74" s="66">
        <f t="shared" si="49"/>
        <v>62.359687805175803</v>
      </c>
      <c r="Z74" s="66">
        <f t="shared" si="49"/>
        <v>69.007724761962905</v>
      </c>
      <c r="AA74" s="66">
        <f t="shared" si="49"/>
        <v>67.9767875671387</v>
      </c>
      <c r="AB74" s="66">
        <f t="shared" si="49"/>
        <v>64.934141159057603</v>
      </c>
      <c r="AC74" s="66">
        <f t="shared" si="49"/>
        <v>66.663631439208999</v>
      </c>
      <c r="AD74" s="66">
        <f t="shared" si="49"/>
        <v>66.791408538818402</v>
      </c>
      <c r="AE74" s="66">
        <f t="shared" si="49"/>
        <v>69.780040740966797</v>
      </c>
      <c r="AF74" s="66">
        <f t="shared" si="49"/>
        <v>73.602901458740206</v>
      </c>
      <c r="AG74" s="66">
        <f t="shared" si="49"/>
        <v>68.7147216796875</v>
      </c>
      <c r="AH74" s="93">
        <f t="shared" si="49"/>
        <v>76.496536254882798</v>
      </c>
      <c r="AI74" s="94">
        <f t="shared" si="50"/>
        <v>8.8465385437012003</v>
      </c>
      <c r="AJ74" s="68"/>
      <c r="AK74" s="51" t="s">
        <v>122</v>
      </c>
      <c r="AL74" s="52">
        <v>72.049999237060504</v>
      </c>
      <c r="AM74" s="52">
        <v>60.700000762939503</v>
      </c>
      <c r="AN74" s="52">
        <v>75.149997711181598</v>
      </c>
      <c r="AO74" s="52">
        <v>57.249998092651403</v>
      </c>
      <c r="AP74" s="52">
        <v>66.403326034545898</v>
      </c>
      <c r="AQ74" s="52">
        <v>64.838191986083999</v>
      </c>
      <c r="AR74" s="52">
        <v>43.630153656005902</v>
      </c>
      <c r="AS74" s="52">
        <v>62.237504959106403</v>
      </c>
      <c r="AT74" s="52">
        <v>53.428565979003899</v>
      </c>
      <c r="AU74" s="52">
        <v>69.289817810058594</v>
      </c>
      <c r="AV74" s="52">
        <v>57.8158988952637</v>
      </c>
      <c r="AW74" s="52">
        <v>63.917482376098597</v>
      </c>
      <c r="AX74" s="52">
        <v>71.634941101074205</v>
      </c>
      <c r="AY74" s="52">
        <v>75.933361053466797</v>
      </c>
      <c r="AZ74" s="52">
        <v>64.555618286132798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63.900001525878899</v>
      </c>
      <c r="U75" s="69">
        <f t="shared" si="49"/>
        <v>65.25</v>
      </c>
      <c r="V75" s="69">
        <f t="shared" si="49"/>
        <v>69.249998092651396</v>
      </c>
      <c r="W75" s="69">
        <f t="shared" si="49"/>
        <v>82.799999237060504</v>
      </c>
      <c r="X75" s="69">
        <f t="shared" si="49"/>
        <v>59.4737644195557</v>
      </c>
      <c r="Y75" s="69">
        <f t="shared" si="49"/>
        <v>79.742992401123004</v>
      </c>
      <c r="Z75" s="69">
        <f t="shared" si="49"/>
        <v>64.387460708618207</v>
      </c>
      <c r="AA75" s="69">
        <f t="shared" si="49"/>
        <v>70.1557807922363</v>
      </c>
      <c r="AB75" s="69">
        <f t="shared" si="49"/>
        <v>69.104793548583999</v>
      </c>
      <c r="AC75" s="69">
        <f t="shared" si="49"/>
        <v>66.273960113525405</v>
      </c>
      <c r="AD75" s="69">
        <f t="shared" si="49"/>
        <v>67.932556152343807</v>
      </c>
      <c r="AE75" s="69">
        <f t="shared" si="49"/>
        <v>68.145561218261705</v>
      </c>
      <c r="AF75" s="69">
        <f t="shared" si="49"/>
        <v>71.12890625</v>
      </c>
      <c r="AG75" s="69">
        <f t="shared" si="49"/>
        <v>74.583660125732393</v>
      </c>
      <c r="AH75" s="91">
        <f t="shared" si="49"/>
        <v>70.038974761962905</v>
      </c>
      <c r="AI75" s="92">
        <f t="shared" si="50"/>
        <v>6.1389732360840057</v>
      </c>
      <c r="AJ75" s="68"/>
      <c r="AK75" s="51" t="s">
        <v>123</v>
      </c>
      <c r="AL75" s="52">
        <v>49.200000762939503</v>
      </c>
      <c r="AM75" s="52">
        <v>69.350002288818402</v>
      </c>
      <c r="AN75" s="52">
        <v>62.549999237060497</v>
      </c>
      <c r="AO75" s="52">
        <v>76.949996948242202</v>
      </c>
      <c r="AP75" s="52">
        <v>57.443801879882798</v>
      </c>
      <c r="AQ75" s="52">
        <v>66.366455078125</v>
      </c>
      <c r="AR75" s="52">
        <v>64.673585891723604</v>
      </c>
      <c r="AS75" s="52">
        <v>44.293685913085902</v>
      </c>
      <c r="AT75" s="52">
        <v>62.317226409912102</v>
      </c>
      <c r="AU75" s="52">
        <v>53.847894668579102</v>
      </c>
      <c r="AV75" s="52">
        <v>69.169822692871094</v>
      </c>
      <c r="AW75" s="52">
        <v>58.1122016906738</v>
      </c>
      <c r="AX75" s="52">
        <v>64.132946014404297</v>
      </c>
      <c r="AY75" s="52">
        <v>71.615585327148395</v>
      </c>
      <c r="AZ75" s="52">
        <v>75.9315700531006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69.599998474121094</v>
      </c>
      <c r="U76" s="66">
        <f t="shared" si="49"/>
        <v>62.799999237060497</v>
      </c>
      <c r="V76" s="66">
        <f t="shared" si="49"/>
        <v>66.299999237060504</v>
      </c>
      <c r="W76" s="66">
        <f t="shared" si="49"/>
        <v>72.400001525878906</v>
      </c>
      <c r="X76" s="66">
        <f t="shared" si="49"/>
        <v>82.084281921386705</v>
      </c>
      <c r="Y76" s="66">
        <f t="shared" si="49"/>
        <v>60.940488815307603</v>
      </c>
      <c r="Z76" s="66">
        <f t="shared" si="49"/>
        <v>79.823074340820298</v>
      </c>
      <c r="AA76" s="66">
        <f t="shared" si="49"/>
        <v>65.881116867065401</v>
      </c>
      <c r="AB76" s="66">
        <f t="shared" si="49"/>
        <v>70.886913299560504</v>
      </c>
      <c r="AC76" s="66">
        <f t="shared" si="49"/>
        <v>69.836818695068402</v>
      </c>
      <c r="AD76" s="66">
        <f t="shared" si="49"/>
        <v>67.203544616699205</v>
      </c>
      <c r="AE76" s="66">
        <f t="shared" si="49"/>
        <v>68.789623260498004</v>
      </c>
      <c r="AF76" s="66">
        <f t="shared" si="49"/>
        <v>69.078609466552706</v>
      </c>
      <c r="AG76" s="66">
        <f t="shared" si="49"/>
        <v>72.040336608886705</v>
      </c>
      <c r="AH76" s="93">
        <f t="shared" si="49"/>
        <v>75.152233123779297</v>
      </c>
      <c r="AI76" s="94">
        <f t="shared" si="50"/>
        <v>5.5522346496582031</v>
      </c>
      <c r="AJ76" s="68"/>
      <c r="AK76" s="51" t="s">
        <v>124</v>
      </c>
      <c r="AL76" s="52">
        <v>55.350000381469698</v>
      </c>
      <c r="AM76" s="52">
        <v>47.399999618530302</v>
      </c>
      <c r="AN76" s="52">
        <v>69.25</v>
      </c>
      <c r="AO76" s="52">
        <v>66.450000762939496</v>
      </c>
      <c r="AP76" s="52">
        <v>76.019519805908203</v>
      </c>
      <c r="AQ76" s="52">
        <v>57.206653594970703</v>
      </c>
      <c r="AR76" s="52">
        <v>65.864215850830107</v>
      </c>
      <c r="AS76" s="52">
        <v>64.113130569457994</v>
      </c>
      <c r="AT76" s="52">
        <v>44.5628337860107</v>
      </c>
      <c r="AU76" s="52">
        <v>61.988725662231403</v>
      </c>
      <c r="AV76" s="52">
        <v>53.851341247558601</v>
      </c>
      <c r="AW76" s="52">
        <v>68.660917282104506</v>
      </c>
      <c r="AX76" s="52">
        <v>57.990892410278299</v>
      </c>
      <c r="AY76" s="52">
        <v>63.9266357421875</v>
      </c>
      <c r="AZ76" s="52">
        <v>71.166494369506793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59.099998474121101</v>
      </c>
      <c r="U77" s="71">
        <f t="shared" si="49"/>
        <v>67.199998855590806</v>
      </c>
      <c r="V77" s="71">
        <f t="shared" si="49"/>
        <v>63.300001144409201</v>
      </c>
      <c r="W77" s="71">
        <f t="shared" si="49"/>
        <v>68.700000762939496</v>
      </c>
      <c r="X77" s="71">
        <f t="shared" si="49"/>
        <v>72.571365356445298</v>
      </c>
      <c r="Y77" s="71">
        <f t="shared" si="49"/>
        <v>81.387378692626996</v>
      </c>
      <c r="Z77" s="71">
        <f t="shared" si="49"/>
        <v>62.081707000732401</v>
      </c>
      <c r="AA77" s="71">
        <f t="shared" si="49"/>
        <v>79.766590118408203</v>
      </c>
      <c r="AB77" s="71">
        <f t="shared" si="49"/>
        <v>67.073795318603501</v>
      </c>
      <c r="AC77" s="71">
        <f t="shared" si="49"/>
        <v>71.437145233154297</v>
      </c>
      <c r="AD77" s="71">
        <f t="shared" si="49"/>
        <v>70.399246215820298</v>
      </c>
      <c r="AE77" s="71">
        <f t="shared" si="49"/>
        <v>67.957042694091797</v>
      </c>
      <c r="AF77" s="71">
        <f t="shared" si="49"/>
        <v>69.468860626220703</v>
      </c>
      <c r="AG77" s="71">
        <f t="shared" si="49"/>
        <v>69.821300506591797</v>
      </c>
      <c r="AH77" s="72">
        <f t="shared" si="49"/>
        <v>72.733421325683594</v>
      </c>
      <c r="AI77" s="95">
        <f t="shared" si="50"/>
        <v>13.633422851562493</v>
      </c>
      <c r="AJ77" s="68"/>
      <c r="AK77" s="51" t="s">
        <v>125</v>
      </c>
      <c r="AL77" s="52">
        <v>44.549999237060497</v>
      </c>
      <c r="AM77" s="52">
        <v>55.149999618530302</v>
      </c>
      <c r="AN77" s="52">
        <v>49.25</v>
      </c>
      <c r="AO77" s="52">
        <v>69.200000762939496</v>
      </c>
      <c r="AP77" s="52">
        <v>65.4385795593262</v>
      </c>
      <c r="AQ77" s="52">
        <v>74.742042541503906</v>
      </c>
      <c r="AR77" s="52">
        <v>56.648532867431598</v>
      </c>
      <c r="AS77" s="52">
        <v>65.037590026855497</v>
      </c>
      <c r="AT77" s="52">
        <v>63.251527786254897</v>
      </c>
      <c r="AU77" s="52">
        <v>44.546535491943402</v>
      </c>
      <c r="AV77" s="52">
        <v>61.3389377593994</v>
      </c>
      <c r="AW77" s="52">
        <v>53.562854766845703</v>
      </c>
      <c r="AX77" s="52">
        <v>67.825256347656307</v>
      </c>
      <c r="AY77" s="52">
        <v>57.558267593383803</v>
      </c>
      <c r="AZ77" s="52">
        <v>63.3969020843506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656.54999351501453</v>
      </c>
      <c r="U78" s="69">
        <f t="shared" ref="U78:AI78" si="52">SUM(U68:U77)</f>
        <v>660.99999618530273</v>
      </c>
      <c r="V78" s="69">
        <f t="shared" si="52"/>
        <v>649.55000305175781</v>
      </c>
      <c r="W78" s="69">
        <f t="shared" si="52"/>
        <v>659.20000267028809</v>
      </c>
      <c r="X78" s="69">
        <f t="shared" si="52"/>
        <v>658.83707809448242</v>
      </c>
      <c r="Y78" s="69">
        <f t="shared" si="52"/>
        <v>658.06919097900391</v>
      </c>
      <c r="Z78" s="69">
        <f t="shared" si="52"/>
        <v>656.73841857910156</v>
      </c>
      <c r="AA78" s="69">
        <f t="shared" si="52"/>
        <v>664.74931907653809</v>
      </c>
      <c r="AB78" s="69">
        <f t="shared" si="52"/>
        <v>665.61373329162609</v>
      </c>
      <c r="AC78" s="69">
        <f t="shared" si="52"/>
        <v>670.32936668396007</v>
      </c>
      <c r="AD78" s="69">
        <f t="shared" si="52"/>
        <v>675.91768455505382</v>
      </c>
      <c r="AE78" s="69">
        <f t="shared" si="52"/>
        <v>685.25007247924816</v>
      </c>
      <c r="AF78" s="69">
        <f t="shared" si="52"/>
        <v>699.60824966430653</v>
      </c>
      <c r="AG78" s="69">
        <f t="shared" si="52"/>
        <v>712.99819946289063</v>
      </c>
      <c r="AH78" s="69">
        <f t="shared" si="52"/>
        <v>727.90552520751953</v>
      </c>
      <c r="AI78" s="69">
        <f t="shared" si="52"/>
        <v>71.355531692504911</v>
      </c>
      <c r="AJ78" s="76"/>
      <c r="AK78" s="51" t="s">
        <v>126</v>
      </c>
      <c r="AL78" s="52">
        <v>31.5</v>
      </c>
      <c r="AM78" s="52">
        <v>43.700000762939503</v>
      </c>
      <c r="AN78" s="52">
        <v>53.350000381469698</v>
      </c>
      <c r="AO78" s="52">
        <v>52.25</v>
      </c>
      <c r="AP78" s="52">
        <v>67.812013626098604</v>
      </c>
      <c r="AQ78" s="52">
        <v>64.250669479370103</v>
      </c>
      <c r="AR78" s="52">
        <v>73.255058288574205</v>
      </c>
      <c r="AS78" s="52">
        <v>55.890352249145501</v>
      </c>
      <c r="AT78" s="52">
        <v>64.027948379516602</v>
      </c>
      <c r="AU78" s="52">
        <v>62.220802307128899</v>
      </c>
      <c r="AV78" s="52">
        <v>44.329942703247099</v>
      </c>
      <c r="AW78" s="52">
        <v>60.500413894653299</v>
      </c>
      <c r="AX78" s="52">
        <v>53.0938625335693</v>
      </c>
      <c r="AY78" s="52">
        <v>66.809028625488295</v>
      </c>
      <c r="AZ78" s="52">
        <v>56.923143386840799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57.149999618530302</v>
      </c>
      <c r="U79" s="88">
        <f t="shared" ref="U79:AH88" si="53">AM54</f>
        <v>61.599998474121101</v>
      </c>
      <c r="V79" s="88">
        <f t="shared" si="53"/>
        <v>67.149997711181598</v>
      </c>
      <c r="W79" s="88">
        <f t="shared" si="53"/>
        <v>65.149999618530302</v>
      </c>
      <c r="X79" s="88">
        <f t="shared" si="53"/>
        <v>69.4719429016113</v>
      </c>
      <c r="Y79" s="88">
        <f t="shared" si="53"/>
        <v>72.799377441406307</v>
      </c>
      <c r="Z79" s="88">
        <f t="shared" si="53"/>
        <v>80.8921089172363</v>
      </c>
      <c r="AA79" s="88">
        <f t="shared" si="53"/>
        <v>63.152357101440401</v>
      </c>
      <c r="AB79" s="88">
        <f t="shared" si="53"/>
        <v>79.82177734375</v>
      </c>
      <c r="AC79" s="88">
        <f t="shared" si="53"/>
        <v>68.180816650390597</v>
      </c>
      <c r="AD79" s="88">
        <f t="shared" si="53"/>
        <v>72.007987976074205</v>
      </c>
      <c r="AE79" s="88">
        <f t="shared" si="53"/>
        <v>70.994144439697294</v>
      </c>
      <c r="AF79" s="88">
        <f t="shared" si="53"/>
        <v>68.725048065185504</v>
      </c>
      <c r="AG79" s="88">
        <f t="shared" si="53"/>
        <v>70.177696228027301</v>
      </c>
      <c r="AH79" s="89">
        <f t="shared" si="53"/>
        <v>70.567920684814496</v>
      </c>
      <c r="AI79" s="90">
        <f t="shared" ref="AI79:AI88" si="54">AH79-T79</f>
        <v>13.417921066284194</v>
      </c>
      <c r="AJ79" s="68"/>
      <c r="AK79" s="51" t="s">
        <v>127</v>
      </c>
      <c r="AL79" s="52">
        <v>35.75</v>
      </c>
      <c r="AM79" s="52">
        <v>31.299999237060501</v>
      </c>
      <c r="AN79" s="52">
        <v>44.549999237060497</v>
      </c>
      <c r="AO79" s="52">
        <v>52.950000762939503</v>
      </c>
      <c r="AP79" s="52">
        <v>51.378543853759801</v>
      </c>
      <c r="AQ79" s="52">
        <v>66.329830169677706</v>
      </c>
      <c r="AR79" s="52">
        <v>62.954465866088903</v>
      </c>
      <c r="AS79" s="52">
        <v>71.684322357177706</v>
      </c>
      <c r="AT79" s="52">
        <v>55.0396537780762</v>
      </c>
      <c r="AU79" s="52">
        <v>62.923633575439503</v>
      </c>
      <c r="AV79" s="52">
        <v>61.117677688598597</v>
      </c>
      <c r="AW79" s="52">
        <v>43.989208221435497</v>
      </c>
      <c r="AX79" s="52">
        <v>59.5658149719238</v>
      </c>
      <c r="AY79" s="52">
        <v>52.518999099731403</v>
      </c>
      <c r="AZ79" s="52">
        <v>65.714550018310504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73.449996948242202</v>
      </c>
      <c r="U80" s="69">
        <f t="shared" si="53"/>
        <v>54</v>
      </c>
      <c r="V80" s="69">
        <f t="shared" si="53"/>
        <v>66.249998092651396</v>
      </c>
      <c r="W80" s="69">
        <f t="shared" si="53"/>
        <v>69</v>
      </c>
      <c r="X80" s="69">
        <f t="shared" si="53"/>
        <v>66.220354080200195</v>
      </c>
      <c r="Y80" s="69">
        <f t="shared" si="53"/>
        <v>70.228763580322294</v>
      </c>
      <c r="Z80" s="69">
        <f t="shared" si="53"/>
        <v>73.085880279541001</v>
      </c>
      <c r="AA80" s="69">
        <f t="shared" si="53"/>
        <v>80.566665649414105</v>
      </c>
      <c r="AB80" s="69">
        <f t="shared" si="53"/>
        <v>64.206724166870103</v>
      </c>
      <c r="AC80" s="69">
        <f t="shared" si="53"/>
        <v>79.985816955566406</v>
      </c>
      <c r="AD80" s="69">
        <f t="shared" si="53"/>
        <v>69.237770080566406</v>
      </c>
      <c r="AE80" s="69">
        <f t="shared" si="53"/>
        <v>72.622104644775405</v>
      </c>
      <c r="AF80" s="69">
        <f t="shared" si="53"/>
        <v>71.634700775146499</v>
      </c>
      <c r="AG80" s="69">
        <f t="shared" si="53"/>
        <v>69.510566711425795</v>
      </c>
      <c r="AH80" s="91">
        <f t="shared" si="53"/>
        <v>70.904266357421903</v>
      </c>
      <c r="AI80" s="92">
        <f t="shared" si="54"/>
        <v>-2.5457305908202983</v>
      </c>
      <c r="AJ80" s="68"/>
      <c r="AK80" s="51" t="s">
        <v>128</v>
      </c>
      <c r="AL80" s="52">
        <v>37.599999427795403</v>
      </c>
      <c r="AM80" s="52">
        <v>33.800000190734899</v>
      </c>
      <c r="AN80" s="52">
        <v>32.149999618530302</v>
      </c>
      <c r="AO80" s="52">
        <v>45.850000381469698</v>
      </c>
      <c r="AP80" s="52">
        <v>51.981479644775398</v>
      </c>
      <c r="AQ80" s="52">
        <v>50.669811248779297</v>
      </c>
      <c r="AR80" s="52">
        <v>65.015163421630902</v>
      </c>
      <c r="AS80" s="52">
        <v>61.837570190429702</v>
      </c>
      <c r="AT80" s="52">
        <v>70.323207855224595</v>
      </c>
      <c r="AU80" s="52">
        <v>54.369398117065401</v>
      </c>
      <c r="AV80" s="52">
        <v>62.010618209838903</v>
      </c>
      <c r="AW80" s="52">
        <v>60.200923919677699</v>
      </c>
      <c r="AX80" s="52">
        <v>43.784660339355497</v>
      </c>
      <c r="AY80" s="52">
        <v>58.8178005218506</v>
      </c>
      <c r="AZ80" s="52">
        <v>52.1035671234131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62.25</v>
      </c>
      <c r="U81" s="66">
        <f t="shared" si="53"/>
        <v>70.649997711181598</v>
      </c>
      <c r="V81" s="66">
        <f t="shared" si="53"/>
        <v>55.850000381469698</v>
      </c>
      <c r="W81" s="66">
        <f t="shared" si="53"/>
        <v>68.000001907348604</v>
      </c>
      <c r="X81" s="66">
        <f t="shared" si="53"/>
        <v>69.226219177246094</v>
      </c>
      <c r="Y81" s="66">
        <f t="shared" si="53"/>
        <v>67.277481079101605</v>
      </c>
      <c r="Z81" s="66">
        <f t="shared" si="53"/>
        <v>71.039302825927706</v>
      </c>
      <c r="AA81" s="66">
        <f t="shared" si="53"/>
        <v>73.465526580810504</v>
      </c>
      <c r="AB81" s="66">
        <f t="shared" si="53"/>
        <v>80.430458068847699</v>
      </c>
      <c r="AC81" s="66">
        <f t="shared" si="53"/>
        <v>65.294309616088896</v>
      </c>
      <c r="AD81" s="66">
        <f t="shared" si="53"/>
        <v>80.277133941650405</v>
      </c>
      <c r="AE81" s="66">
        <f t="shared" si="53"/>
        <v>70.332778930664105</v>
      </c>
      <c r="AF81" s="66">
        <f t="shared" si="53"/>
        <v>73.326389312744098</v>
      </c>
      <c r="AG81" s="66">
        <f t="shared" si="53"/>
        <v>72.355182647705107</v>
      </c>
      <c r="AH81" s="93">
        <f t="shared" si="53"/>
        <v>70.352340698242202</v>
      </c>
      <c r="AI81" s="94">
        <f t="shared" si="54"/>
        <v>8.1023406982422017</v>
      </c>
      <c r="AJ81" s="68"/>
      <c r="AK81" s="51" t="s">
        <v>129</v>
      </c>
      <c r="AL81" s="52">
        <v>34.799999237060497</v>
      </c>
      <c r="AM81" s="52">
        <v>35.599999427795403</v>
      </c>
      <c r="AN81" s="52">
        <v>35.400000572204597</v>
      </c>
      <c r="AO81" s="52">
        <v>31.149999618530298</v>
      </c>
      <c r="AP81" s="52">
        <v>45.163469314575202</v>
      </c>
      <c r="AQ81" s="52">
        <v>50.973617553710902</v>
      </c>
      <c r="AR81" s="52">
        <v>49.923002243041999</v>
      </c>
      <c r="AS81" s="52">
        <v>63.615833282470703</v>
      </c>
      <c r="AT81" s="52">
        <v>60.678277969360401</v>
      </c>
      <c r="AU81" s="52">
        <v>68.914848327636705</v>
      </c>
      <c r="AV81" s="52">
        <v>53.670520782470703</v>
      </c>
      <c r="AW81" s="52">
        <v>61.043170928955099</v>
      </c>
      <c r="AX81" s="52">
        <v>59.2183742523193</v>
      </c>
      <c r="AY81" s="52">
        <v>43.546079635620103</v>
      </c>
      <c r="AZ81" s="52">
        <v>58.026346206665004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51.949998855590799</v>
      </c>
      <c r="U82" s="69">
        <f t="shared" si="53"/>
        <v>65.849998474121094</v>
      </c>
      <c r="V82" s="69">
        <f t="shared" si="53"/>
        <v>74.099998474121094</v>
      </c>
      <c r="W82" s="69">
        <f t="shared" si="53"/>
        <v>57.050001144409201</v>
      </c>
      <c r="X82" s="69">
        <f t="shared" si="53"/>
        <v>68.783481597900405</v>
      </c>
      <c r="Y82" s="69">
        <f t="shared" si="53"/>
        <v>69.567459106445298</v>
      </c>
      <c r="Z82" s="69">
        <f t="shared" si="53"/>
        <v>68.397914886474595</v>
      </c>
      <c r="AA82" s="69">
        <f t="shared" si="53"/>
        <v>71.926563262939496</v>
      </c>
      <c r="AB82" s="69">
        <f t="shared" si="53"/>
        <v>73.9897270202637</v>
      </c>
      <c r="AC82" s="69">
        <f t="shared" si="53"/>
        <v>80.496719360351605</v>
      </c>
      <c r="AD82" s="69">
        <f t="shared" si="53"/>
        <v>66.425853729248004</v>
      </c>
      <c r="AE82" s="69">
        <f t="shared" si="53"/>
        <v>80.697933197021499</v>
      </c>
      <c r="AF82" s="69">
        <f t="shared" si="53"/>
        <v>71.511356353759794</v>
      </c>
      <c r="AG82" s="69">
        <f t="shared" si="53"/>
        <v>74.158885955810504</v>
      </c>
      <c r="AH82" s="91">
        <f t="shared" si="53"/>
        <v>73.1923637390137</v>
      </c>
      <c r="AI82" s="92">
        <f t="shared" si="54"/>
        <v>21.242364883422901</v>
      </c>
      <c r="AJ82" s="68"/>
      <c r="AK82" s="51" t="s">
        <v>130</v>
      </c>
      <c r="AL82" s="52">
        <v>26.800000190734899</v>
      </c>
      <c r="AM82" s="52">
        <v>32</v>
      </c>
      <c r="AN82" s="52">
        <v>36.900000572204597</v>
      </c>
      <c r="AO82" s="52">
        <v>34.400000572204597</v>
      </c>
      <c r="AP82" s="52">
        <v>30.8001918792725</v>
      </c>
      <c r="AQ82" s="52">
        <v>44.378049850463903</v>
      </c>
      <c r="AR82" s="52">
        <v>49.8554496765137</v>
      </c>
      <c r="AS82" s="52">
        <v>49.115486145019503</v>
      </c>
      <c r="AT82" s="52">
        <v>62.114788055419901</v>
      </c>
      <c r="AU82" s="52">
        <v>59.4516506195068</v>
      </c>
      <c r="AV82" s="52">
        <v>67.398624420166001</v>
      </c>
      <c r="AW82" s="52">
        <v>52.915433883666999</v>
      </c>
      <c r="AX82" s="52">
        <v>59.973192214965799</v>
      </c>
      <c r="AY82" s="52">
        <v>58.148529052734403</v>
      </c>
      <c r="AZ82" s="52">
        <v>43.246316909790004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63.850000381469698</v>
      </c>
      <c r="U83" s="66">
        <f t="shared" si="53"/>
        <v>49.5</v>
      </c>
      <c r="V83" s="66">
        <f t="shared" si="53"/>
        <v>70.700000762939496</v>
      </c>
      <c r="W83" s="66">
        <f t="shared" si="53"/>
        <v>75.950000762939496</v>
      </c>
      <c r="X83" s="66">
        <f t="shared" si="53"/>
        <v>58.567760467529297</v>
      </c>
      <c r="Y83" s="66">
        <f t="shared" si="53"/>
        <v>69.608560562133803</v>
      </c>
      <c r="Z83" s="66">
        <f t="shared" si="53"/>
        <v>70.005821228027301</v>
      </c>
      <c r="AA83" s="66">
        <f t="shared" si="53"/>
        <v>69.547214508056598</v>
      </c>
      <c r="AB83" s="66">
        <f t="shared" si="53"/>
        <v>72.831539154052706</v>
      </c>
      <c r="AC83" s="66">
        <f t="shared" si="53"/>
        <v>74.611484527587905</v>
      </c>
      <c r="AD83" s="66">
        <f t="shared" si="53"/>
        <v>80.701656341552706</v>
      </c>
      <c r="AE83" s="66">
        <f t="shared" si="53"/>
        <v>67.591541290283203</v>
      </c>
      <c r="AF83" s="66">
        <f t="shared" si="53"/>
        <v>81.222343444824205</v>
      </c>
      <c r="AG83" s="66">
        <f t="shared" si="53"/>
        <v>72.7219429016113</v>
      </c>
      <c r="AH83" s="93">
        <f t="shared" si="53"/>
        <v>75.054138183593807</v>
      </c>
      <c r="AI83" s="94">
        <f t="shared" si="54"/>
        <v>11.204137802124109</v>
      </c>
      <c r="AJ83" s="68"/>
      <c r="AK83" s="51" t="s">
        <v>131</v>
      </c>
      <c r="AL83" s="52">
        <v>48.099998474121101</v>
      </c>
      <c r="AM83" s="52">
        <v>28</v>
      </c>
      <c r="AN83" s="52">
        <v>34.850000381469698</v>
      </c>
      <c r="AO83" s="52">
        <v>37.599999427795403</v>
      </c>
      <c r="AP83" s="52">
        <v>33.636312484741197</v>
      </c>
      <c r="AQ83" s="52">
        <v>30.030942916870099</v>
      </c>
      <c r="AR83" s="52">
        <v>43.117372512817397</v>
      </c>
      <c r="AS83" s="52">
        <v>48.2603054046631</v>
      </c>
      <c r="AT83" s="52">
        <v>47.832857131958001</v>
      </c>
      <c r="AU83" s="52">
        <v>60.0855617523193</v>
      </c>
      <c r="AV83" s="52">
        <v>57.688350677490199</v>
      </c>
      <c r="AW83" s="52">
        <v>65.3151664733887</v>
      </c>
      <c r="AX83" s="52">
        <v>51.638847351074197</v>
      </c>
      <c r="AY83" s="52">
        <v>58.359006881713903</v>
      </c>
      <c r="AZ83" s="52">
        <v>56.536586761474602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53.399999618530302</v>
      </c>
      <c r="U84" s="69">
        <f t="shared" si="53"/>
        <v>68.75</v>
      </c>
      <c r="V84" s="69">
        <f t="shared" si="53"/>
        <v>50.550001144409201</v>
      </c>
      <c r="W84" s="69">
        <f t="shared" si="53"/>
        <v>70.549999237060504</v>
      </c>
      <c r="X84" s="69">
        <f t="shared" si="53"/>
        <v>75.907070159912095</v>
      </c>
      <c r="Y84" s="69">
        <f t="shared" si="53"/>
        <v>59.778244018554702</v>
      </c>
      <c r="Z84" s="69">
        <f t="shared" si="53"/>
        <v>70.224184036254897</v>
      </c>
      <c r="AA84" s="69">
        <f t="shared" si="53"/>
        <v>70.260219573974595</v>
      </c>
      <c r="AB84" s="69">
        <f t="shared" si="53"/>
        <v>70.456348419189496</v>
      </c>
      <c r="AC84" s="69">
        <f t="shared" si="53"/>
        <v>73.482093811035199</v>
      </c>
      <c r="AD84" s="69">
        <f t="shared" si="53"/>
        <v>75.036178588867202</v>
      </c>
      <c r="AE84" s="69">
        <f t="shared" si="53"/>
        <v>80.726413726806598</v>
      </c>
      <c r="AF84" s="69">
        <f t="shared" si="53"/>
        <v>68.498043060302706</v>
      </c>
      <c r="AG84" s="69">
        <f t="shared" si="53"/>
        <v>81.5117378234863</v>
      </c>
      <c r="AH84" s="91">
        <f t="shared" si="53"/>
        <v>73.669979095458999</v>
      </c>
      <c r="AI84" s="92">
        <f t="shared" si="54"/>
        <v>20.269979476928697</v>
      </c>
      <c r="AJ84" s="68"/>
      <c r="AK84" s="51" t="s">
        <v>132</v>
      </c>
      <c r="AL84" s="52">
        <v>30.75</v>
      </c>
      <c r="AM84" s="52">
        <v>44.75</v>
      </c>
      <c r="AN84" s="52">
        <v>26</v>
      </c>
      <c r="AO84" s="52">
        <v>34.549999237060497</v>
      </c>
      <c r="AP84" s="52">
        <v>36.183721542358398</v>
      </c>
      <c r="AQ84" s="52">
        <v>32.649930953979499</v>
      </c>
      <c r="AR84" s="52">
        <v>29.090699195861799</v>
      </c>
      <c r="AS84" s="52">
        <v>41.676856994628899</v>
      </c>
      <c r="AT84" s="52">
        <v>46.502965927124002</v>
      </c>
      <c r="AU84" s="52">
        <v>46.329610824584996</v>
      </c>
      <c r="AV84" s="52">
        <v>57.854715347290004</v>
      </c>
      <c r="AW84" s="52">
        <v>55.691776275634801</v>
      </c>
      <c r="AX84" s="52">
        <v>62.989011764526403</v>
      </c>
      <c r="AY84" s="52">
        <v>50.127454757690401</v>
      </c>
      <c r="AZ84" s="52">
        <v>56.477869033813498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62.249998092651403</v>
      </c>
      <c r="U85" s="66">
        <f t="shared" si="53"/>
        <v>56.449998855590799</v>
      </c>
      <c r="V85" s="66">
        <f t="shared" si="53"/>
        <v>69</v>
      </c>
      <c r="W85" s="66">
        <f t="shared" si="53"/>
        <v>54.050001144409201</v>
      </c>
      <c r="X85" s="66">
        <f t="shared" si="53"/>
        <v>70.800243377685504</v>
      </c>
      <c r="Y85" s="66">
        <f t="shared" si="53"/>
        <v>75.714469909667997</v>
      </c>
      <c r="Z85" s="66">
        <f t="shared" si="53"/>
        <v>60.693302154541001</v>
      </c>
      <c r="AA85" s="66">
        <f t="shared" si="53"/>
        <v>70.582445144653306</v>
      </c>
      <c r="AB85" s="66">
        <f t="shared" si="53"/>
        <v>70.379249572753906</v>
      </c>
      <c r="AC85" s="66">
        <f t="shared" si="53"/>
        <v>71.096309661865206</v>
      </c>
      <c r="AD85" s="66">
        <f t="shared" si="53"/>
        <v>73.913494110107393</v>
      </c>
      <c r="AE85" s="66">
        <f t="shared" si="53"/>
        <v>75.253654479980497</v>
      </c>
      <c r="AF85" s="66">
        <f t="shared" si="53"/>
        <v>80.584148406982393</v>
      </c>
      <c r="AG85" s="66">
        <f t="shared" si="53"/>
        <v>69.178016662597699</v>
      </c>
      <c r="AH85" s="93">
        <f t="shared" si="53"/>
        <v>81.620872497558594</v>
      </c>
      <c r="AI85" s="94">
        <f t="shared" si="54"/>
        <v>19.370874404907191</v>
      </c>
      <c r="AJ85" s="68"/>
      <c r="AK85" s="51" t="s">
        <v>133</v>
      </c>
      <c r="AL85" s="52">
        <v>25</v>
      </c>
      <c r="AM85" s="52">
        <v>29.899999618530298</v>
      </c>
      <c r="AN85" s="52">
        <v>40.850000381469698</v>
      </c>
      <c r="AO85" s="52">
        <v>25.699999809265101</v>
      </c>
      <c r="AP85" s="52">
        <v>33.004920959472699</v>
      </c>
      <c r="AQ85" s="52">
        <v>34.443614959716797</v>
      </c>
      <c r="AR85" s="52">
        <v>31.308316230773901</v>
      </c>
      <c r="AS85" s="52">
        <v>27.859582901001001</v>
      </c>
      <c r="AT85" s="52">
        <v>39.902717590332003</v>
      </c>
      <c r="AU85" s="52">
        <v>44.415378570556598</v>
      </c>
      <c r="AV85" s="52">
        <v>44.460620880127003</v>
      </c>
      <c r="AW85" s="52">
        <v>55.2566108703613</v>
      </c>
      <c r="AX85" s="52">
        <v>53.300386428833001</v>
      </c>
      <c r="AY85" s="52">
        <v>60.275434494018597</v>
      </c>
      <c r="AZ85" s="52">
        <v>48.219959259033203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78.150001525878906</v>
      </c>
      <c r="U86" s="69">
        <f t="shared" si="53"/>
        <v>59.399999618530302</v>
      </c>
      <c r="V86" s="69">
        <f t="shared" si="53"/>
        <v>59.350000381469698</v>
      </c>
      <c r="W86" s="69">
        <f t="shared" si="53"/>
        <v>68.350002288818402</v>
      </c>
      <c r="X86" s="69">
        <f t="shared" si="53"/>
        <v>54.241943359375</v>
      </c>
      <c r="Y86" s="69">
        <f t="shared" si="53"/>
        <v>70.740512847900405</v>
      </c>
      <c r="Z86" s="69">
        <f t="shared" si="53"/>
        <v>75.294971466064496</v>
      </c>
      <c r="AA86" s="69">
        <f t="shared" si="53"/>
        <v>61.227043151855497</v>
      </c>
      <c r="AB86" s="69">
        <f t="shared" si="53"/>
        <v>70.625522613525405</v>
      </c>
      <c r="AC86" s="69">
        <f t="shared" si="53"/>
        <v>70.2476806640625</v>
      </c>
      <c r="AD86" s="69">
        <f t="shared" si="53"/>
        <v>71.373687744140597</v>
      </c>
      <c r="AE86" s="69">
        <f t="shared" si="53"/>
        <v>74.032787322998004</v>
      </c>
      <c r="AF86" s="69">
        <f t="shared" si="53"/>
        <v>75.165760040283203</v>
      </c>
      <c r="AG86" s="69">
        <f t="shared" si="53"/>
        <v>80.186336517333999</v>
      </c>
      <c r="AH86" s="91">
        <f t="shared" si="53"/>
        <v>69.496505737304702</v>
      </c>
      <c r="AI86" s="92">
        <f t="shared" si="54"/>
        <v>-8.6534957885742045</v>
      </c>
      <c r="AJ86" s="68"/>
      <c r="AK86" s="51" t="s">
        <v>134</v>
      </c>
      <c r="AL86" s="52">
        <v>21.149999618530298</v>
      </c>
      <c r="AM86" s="52">
        <v>25.050000190734899</v>
      </c>
      <c r="AN86" s="52">
        <v>28</v>
      </c>
      <c r="AO86" s="52">
        <v>38.549999237060497</v>
      </c>
      <c r="AP86" s="52">
        <v>24.692913055419901</v>
      </c>
      <c r="AQ86" s="52">
        <v>31.435619354248001</v>
      </c>
      <c r="AR86" s="52">
        <v>32.7219400405884</v>
      </c>
      <c r="AS86" s="52">
        <v>29.9523458480835</v>
      </c>
      <c r="AT86" s="52">
        <v>26.6235027313232</v>
      </c>
      <c r="AU86" s="52">
        <v>38.111875534057603</v>
      </c>
      <c r="AV86" s="52">
        <v>42.314453125</v>
      </c>
      <c r="AW86" s="52">
        <v>42.542921066284201</v>
      </c>
      <c r="AX86" s="52">
        <v>52.638481140136697</v>
      </c>
      <c r="AY86" s="52">
        <v>50.9025554656982</v>
      </c>
      <c r="AZ86" s="52">
        <v>57.537143707275398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76.849998474121094</v>
      </c>
      <c r="U87" s="66">
        <f t="shared" si="53"/>
        <v>75.350002288818402</v>
      </c>
      <c r="V87" s="66">
        <f t="shared" si="53"/>
        <v>61.600000381469698</v>
      </c>
      <c r="W87" s="66">
        <f t="shared" si="53"/>
        <v>56.399999618530302</v>
      </c>
      <c r="X87" s="66">
        <f t="shared" si="53"/>
        <v>68.001956939697294</v>
      </c>
      <c r="Y87" s="66">
        <f t="shared" si="53"/>
        <v>54.526988983154297</v>
      </c>
      <c r="Z87" s="66">
        <f t="shared" si="53"/>
        <v>70.830146789550795</v>
      </c>
      <c r="AA87" s="66">
        <f t="shared" si="53"/>
        <v>75.088794708251996</v>
      </c>
      <c r="AB87" s="66">
        <f t="shared" si="53"/>
        <v>61.840412139892599</v>
      </c>
      <c r="AC87" s="66">
        <f t="shared" si="53"/>
        <v>70.814060211181598</v>
      </c>
      <c r="AD87" s="66">
        <f t="shared" si="53"/>
        <v>70.291629791259794</v>
      </c>
      <c r="AE87" s="66">
        <f t="shared" si="53"/>
        <v>71.758102416992202</v>
      </c>
      <c r="AF87" s="66">
        <f t="shared" si="53"/>
        <v>74.307052612304702</v>
      </c>
      <c r="AG87" s="66">
        <f t="shared" si="53"/>
        <v>75.250411987304702</v>
      </c>
      <c r="AH87" s="93">
        <f t="shared" si="53"/>
        <v>80.026031494140597</v>
      </c>
      <c r="AI87" s="94">
        <f t="shared" si="54"/>
        <v>3.1760330200195028</v>
      </c>
      <c r="AJ87" s="68"/>
      <c r="AK87" s="51" t="s">
        <v>135</v>
      </c>
      <c r="AL87" s="52">
        <v>22.399999618530298</v>
      </c>
      <c r="AM87" s="52">
        <v>19.25</v>
      </c>
      <c r="AN87" s="52">
        <v>24.800000190734899</v>
      </c>
      <c r="AO87" s="52">
        <v>26.049999237060501</v>
      </c>
      <c r="AP87" s="52">
        <v>36.1220703125</v>
      </c>
      <c r="AQ87" s="52">
        <v>23.627979278564499</v>
      </c>
      <c r="AR87" s="52">
        <v>29.847579956054702</v>
      </c>
      <c r="AS87" s="52">
        <v>31.0314378738403</v>
      </c>
      <c r="AT87" s="52">
        <v>28.612639427185101</v>
      </c>
      <c r="AU87" s="52">
        <v>25.401512145996101</v>
      </c>
      <c r="AV87" s="52">
        <v>36.305616378784201</v>
      </c>
      <c r="AW87" s="52">
        <v>40.208063125610401</v>
      </c>
      <c r="AX87" s="52">
        <v>40.585720062255902</v>
      </c>
      <c r="AY87" s="52">
        <v>50.035423278808601</v>
      </c>
      <c r="AZ87" s="52">
        <v>48.500118255615199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60.100000381469698</v>
      </c>
      <c r="U88" s="71">
        <f t="shared" si="53"/>
        <v>75.650001525878906</v>
      </c>
      <c r="V88" s="71">
        <f t="shared" si="53"/>
        <v>77.900001525878906</v>
      </c>
      <c r="W88" s="71">
        <f t="shared" si="53"/>
        <v>60.300001144409201</v>
      </c>
      <c r="X88" s="71">
        <f t="shared" si="53"/>
        <v>56.998838424682603</v>
      </c>
      <c r="Y88" s="71">
        <f t="shared" si="53"/>
        <v>67.798162460327106</v>
      </c>
      <c r="Z88" s="71">
        <f t="shared" si="53"/>
        <v>54.857978820800803</v>
      </c>
      <c r="AA88" s="71">
        <f t="shared" si="53"/>
        <v>70.972286224365206</v>
      </c>
      <c r="AB88" s="71">
        <f t="shared" si="53"/>
        <v>74.998970031738295</v>
      </c>
      <c r="AC88" s="71">
        <f t="shared" si="53"/>
        <v>62.458787918090799</v>
      </c>
      <c r="AD88" s="71">
        <f t="shared" si="53"/>
        <v>71.078538894653306</v>
      </c>
      <c r="AE88" s="71">
        <f t="shared" si="53"/>
        <v>70.399116516113295</v>
      </c>
      <c r="AF88" s="71">
        <f t="shared" si="53"/>
        <v>72.183746337890597</v>
      </c>
      <c r="AG88" s="71">
        <f t="shared" si="53"/>
        <v>74.629318237304702</v>
      </c>
      <c r="AH88" s="72">
        <f t="shared" si="53"/>
        <v>75.422950744628906</v>
      </c>
      <c r="AI88" s="95">
        <f t="shared" si="54"/>
        <v>15.322950363159208</v>
      </c>
      <c r="AJ88" s="68"/>
      <c r="AK88" s="51" t="s">
        <v>136</v>
      </c>
      <c r="AL88" s="52">
        <v>30.299999237060501</v>
      </c>
      <c r="AM88" s="52">
        <v>23.25</v>
      </c>
      <c r="AN88" s="52">
        <v>15.8499999046326</v>
      </c>
      <c r="AO88" s="52">
        <v>30.399999618530298</v>
      </c>
      <c r="AP88" s="52">
        <v>24.500652313232401</v>
      </c>
      <c r="AQ88" s="52">
        <v>33.675739288330099</v>
      </c>
      <c r="AR88" s="52">
        <v>22.415093421936</v>
      </c>
      <c r="AS88" s="52">
        <v>28.182740211486799</v>
      </c>
      <c r="AT88" s="52">
        <v>29.338143348693801</v>
      </c>
      <c r="AU88" s="52">
        <v>27.206989288330099</v>
      </c>
      <c r="AV88" s="52">
        <v>24.114387512206999</v>
      </c>
      <c r="AW88" s="52">
        <v>34.374656677246101</v>
      </c>
      <c r="AX88" s="52">
        <v>37.977283477783203</v>
      </c>
      <c r="AY88" s="52">
        <v>38.496467590332003</v>
      </c>
      <c r="AZ88" s="52">
        <v>47.330738067627003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639.39999389648438</v>
      </c>
      <c r="U89" s="69">
        <f t="shared" ref="U89:AI89" si="56">SUM(U79:U88)</f>
        <v>637.19999694824219</v>
      </c>
      <c r="V89" s="69">
        <f t="shared" si="56"/>
        <v>652.44999885559082</v>
      </c>
      <c r="W89" s="69">
        <f t="shared" si="56"/>
        <v>644.80000686645508</v>
      </c>
      <c r="X89" s="69">
        <f t="shared" si="56"/>
        <v>658.21981048583984</v>
      </c>
      <c r="Y89" s="69">
        <f t="shared" si="56"/>
        <v>678.04001998901379</v>
      </c>
      <c r="Z89" s="69">
        <f t="shared" si="56"/>
        <v>695.32161140441883</v>
      </c>
      <c r="AA89" s="69">
        <f t="shared" si="56"/>
        <v>706.78911590576172</v>
      </c>
      <c r="AB89" s="69">
        <f t="shared" si="56"/>
        <v>719.58072853088402</v>
      </c>
      <c r="AC89" s="69">
        <f t="shared" si="56"/>
        <v>716.66807937622082</v>
      </c>
      <c r="AD89" s="69">
        <f t="shared" si="56"/>
        <v>730.34393119812</v>
      </c>
      <c r="AE89" s="69">
        <f t="shared" si="56"/>
        <v>734.40857696533214</v>
      </c>
      <c r="AF89" s="69">
        <f t="shared" si="56"/>
        <v>737.15858840942383</v>
      </c>
      <c r="AG89" s="69">
        <f t="shared" si="56"/>
        <v>739.68009567260742</v>
      </c>
      <c r="AH89" s="69">
        <f t="shared" si="56"/>
        <v>740.30736923217796</v>
      </c>
      <c r="AI89" s="69">
        <f t="shared" si="56"/>
        <v>100.90737533569352</v>
      </c>
      <c r="AJ89" s="76"/>
      <c r="AK89" s="51" t="s">
        <v>137</v>
      </c>
      <c r="AL89" s="52">
        <v>23.849999427795399</v>
      </c>
      <c r="AM89" s="52">
        <v>29.049999237060501</v>
      </c>
      <c r="AN89" s="52">
        <v>22.100000381469702</v>
      </c>
      <c r="AO89" s="52">
        <v>16.999999523162799</v>
      </c>
      <c r="AP89" s="52">
        <v>28.743674278259299</v>
      </c>
      <c r="AQ89" s="52">
        <v>23.3141012191772</v>
      </c>
      <c r="AR89" s="52">
        <v>31.766902923583999</v>
      </c>
      <c r="AS89" s="52">
        <v>21.4691352844238</v>
      </c>
      <c r="AT89" s="52">
        <v>26.895952224731399</v>
      </c>
      <c r="AU89" s="52">
        <v>28.002265930175799</v>
      </c>
      <c r="AV89" s="52">
        <v>26.0923509597778</v>
      </c>
      <c r="AW89" s="52">
        <v>23.083350181579601</v>
      </c>
      <c r="AX89" s="52">
        <v>32.867859840393102</v>
      </c>
      <c r="AY89" s="52">
        <v>36.264568328857401</v>
      </c>
      <c r="AZ89" s="52">
        <v>36.852819442749002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52.75</v>
      </c>
      <c r="U90" s="88">
        <f t="shared" ref="U90:AH99" si="57">AM64</f>
        <v>60.950000762939503</v>
      </c>
      <c r="V90" s="88">
        <f t="shared" si="57"/>
        <v>78.400001525878906</v>
      </c>
      <c r="W90" s="88">
        <f t="shared" si="57"/>
        <v>78.700000762939496</v>
      </c>
      <c r="X90" s="88">
        <f t="shared" si="57"/>
        <v>60.637321472167997</v>
      </c>
      <c r="Y90" s="88">
        <f t="shared" si="57"/>
        <v>57.515018463134801</v>
      </c>
      <c r="Z90" s="88">
        <f t="shared" si="57"/>
        <v>67.607391357421903</v>
      </c>
      <c r="AA90" s="88">
        <f t="shared" si="57"/>
        <v>55.118953704833999</v>
      </c>
      <c r="AB90" s="88">
        <f t="shared" si="57"/>
        <v>71.090675354003906</v>
      </c>
      <c r="AC90" s="88">
        <f t="shared" si="57"/>
        <v>74.8997802734375</v>
      </c>
      <c r="AD90" s="88">
        <f t="shared" si="57"/>
        <v>63.007349014282198</v>
      </c>
      <c r="AE90" s="88">
        <f t="shared" si="57"/>
        <v>71.291862487792997</v>
      </c>
      <c r="AF90" s="88">
        <f t="shared" si="57"/>
        <v>70.467628479003906</v>
      </c>
      <c r="AG90" s="88">
        <f t="shared" si="57"/>
        <v>72.555118560791001</v>
      </c>
      <c r="AH90" s="89">
        <f t="shared" si="57"/>
        <v>74.911258697509794</v>
      </c>
      <c r="AI90" s="90">
        <f t="shared" ref="AI90:AI99" si="58">AH90-T90</f>
        <v>22.161258697509794</v>
      </c>
      <c r="AJ90" s="68"/>
      <c r="AK90" s="51" t="s">
        <v>138</v>
      </c>
      <c r="AL90" s="52">
        <v>25.650000572204601</v>
      </c>
      <c r="AM90" s="52">
        <v>18.8499999046326</v>
      </c>
      <c r="AN90" s="52">
        <v>29.049999237060501</v>
      </c>
      <c r="AO90" s="52">
        <v>19.050000190734899</v>
      </c>
      <c r="AP90" s="52">
        <v>16.094826936721802</v>
      </c>
      <c r="AQ90" s="52">
        <v>26.8006267547607</v>
      </c>
      <c r="AR90" s="52">
        <v>21.849387168884299</v>
      </c>
      <c r="AS90" s="52">
        <v>29.603207588195801</v>
      </c>
      <c r="AT90" s="52">
        <v>20.245507240295399</v>
      </c>
      <c r="AU90" s="52">
        <v>25.3460130691528</v>
      </c>
      <c r="AV90" s="52">
        <v>26.381443023681602</v>
      </c>
      <c r="AW90" s="52">
        <v>24.6627340316772</v>
      </c>
      <c r="AX90" s="52">
        <v>21.7526292800903</v>
      </c>
      <c r="AY90" s="52">
        <v>31.054517745971701</v>
      </c>
      <c r="AZ90" s="52">
        <v>34.247334480285602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67.299999237060504</v>
      </c>
      <c r="U91" s="69">
        <f t="shared" si="57"/>
        <v>50.850000381469698</v>
      </c>
      <c r="V91" s="69">
        <f t="shared" si="57"/>
        <v>63.25</v>
      </c>
      <c r="W91" s="69">
        <f t="shared" si="57"/>
        <v>74.050003051757798</v>
      </c>
      <c r="X91" s="69">
        <f t="shared" si="57"/>
        <v>78.010242462158203</v>
      </c>
      <c r="Y91" s="69">
        <f t="shared" si="57"/>
        <v>60.872653961181598</v>
      </c>
      <c r="Z91" s="69">
        <f t="shared" si="57"/>
        <v>57.887823104858398</v>
      </c>
      <c r="AA91" s="69">
        <f t="shared" si="57"/>
        <v>67.350025177001996</v>
      </c>
      <c r="AB91" s="69">
        <f t="shared" si="57"/>
        <v>55.295873641967802</v>
      </c>
      <c r="AC91" s="69">
        <f t="shared" si="57"/>
        <v>71.129749298095703</v>
      </c>
      <c r="AD91" s="69">
        <f t="shared" si="57"/>
        <v>74.720417022705107</v>
      </c>
      <c r="AE91" s="69">
        <f t="shared" si="57"/>
        <v>63.442834854125998</v>
      </c>
      <c r="AF91" s="69">
        <f t="shared" si="57"/>
        <v>71.390586853027301</v>
      </c>
      <c r="AG91" s="69">
        <f t="shared" si="57"/>
        <v>70.4572563171387</v>
      </c>
      <c r="AH91" s="91">
        <f t="shared" si="57"/>
        <v>72.824768066406307</v>
      </c>
      <c r="AI91" s="92">
        <f t="shared" si="58"/>
        <v>5.5247688293458026</v>
      </c>
      <c r="AJ91" s="68"/>
      <c r="AK91" s="51" t="s">
        <v>139</v>
      </c>
      <c r="AL91" s="52">
        <v>12.3499999046326</v>
      </c>
      <c r="AM91" s="52">
        <v>23.399999618530298</v>
      </c>
      <c r="AN91" s="52">
        <v>17.549999713897702</v>
      </c>
      <c r="AO91" s="52">
        <v>26.199998855590799</v>
      </c>
      <c r="AP91" s="52">
        <v>17.5132594108582</v>
      </c>
      <c r="AQ91" s="52">
        <v>14.925231218338</v>
      </c>
      <c r="AR91" s="52">
        <v>24.574786186218301</v>
      </c>
      <c r="AS91" s="52">
        <v>20.1099100112915</v>
      </c>
      <c r="AT91" s="52">
        <v>27.160026550293001</v>
      </c>
      <c r="AU91" s="52">
        <v>18.751295089721701</v>
      </c>
      <c r="AV91" s="52">
        <v>23.525791168212901</v>
      </c>
      <c r="AW91" s="52">
        <v>24.441977024078401</v>
      </c>
      <c r="AX91" s="52">
        <v>22.9203233718872</v>
      </c>
      <c r="AY91" s="52">
        <v>20.146975517272899</v>
      </c>
      <c r="AZ91" s="52">
        <v>28.941399574279799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52.600002288818402</v>
      </c>
      <c r="U92" s="66">
        <f t="shared" si="57"/>
        <v>65.899999618530302</v>
      </c>
      <c r="V92" s="66">
        <f t="shared" si="57"/>
        <v>53.800001144409201</v>
      </c>
      <c r="W92" s="66">
        <f t="shared" si="57"/>
        <v>62.399999618530302</v>
      </c>
      <c r="X92" s="66">
        <f t="shared" si="57"/>
        <v>73.364986419677706</v>
      </c>
      <c r="Y92" s="66">
        <f t="shared" si="57"/>
        <v>77.389934539794893</v>
      </c>
      <c r="Z92" s="66">
        <f t="shared" si="57"/>
        <v>61.152122497558601</v>
      </c>
      <c r="AA92" s="66">
        <f t="shared" si="57"/>
        <v>58.317050933837898</v>
      </c>
      <c r="AB92" s="66">
        <f t="shared" si="57"/>
        <v>67.171825408935504</v>
      </c>
      <c r="AC92" s="66">
        <f t="shared" si="57"/>
        <v>55.552963256835902</v>
      </c>
      <c r="AD92" s="66">
        <f t="shared" si="57"/>
        <v>71.237976074218807</v>
      </c>
      <c r="AE92" s="66">
        <f t="shared" si="57"/>
        <v>74.612472534179702</v>
      </c>
      <c r="AF92" s="66">
        <f t="shared" si="57"/>
        <v>63.922304153442397</v>
      </c>
      <c r="AG92" s="66">
        <f t="shared" si="57"/>
        <v>71.541519165039105</v>
      </c>
      <c r="AH92" s="93">
        <f t="shared" si="57"/>
        <v>70.533576965332003</v>
      </c>
      <c r="AI92" s="94">
        <f t="shared" si="58"/>
        <v>17.933574676513601</v>
      </c>
      <c r="AJ92" s="68"/>
      <c r="AK92" s="51" t="s">
        <v>140</v>
      </c>
      <c r="AL92" s="52">
        <v>13.300000190734901</v>
      </c>
      <c r="AM92" s="52">
        <v>12.0999999046326</v>
      </c>
      <c r="AN92" s="52">
        <v>22.399999618530298</v>
      </c>
      <c r="AO92" s="52">
        <v>15.550000190734901</v>
      </c>
      <c r="AP92" s="52">
        <v>23.4872436523438</v>
      </c>
      <c r="AQ92" s="52">
        <v>15.842793941497799</v>
      </c>
      <c r="AR92" s="52">
        <v>13.598392963409401</v>
      </c>
      <c r="AS92" s="52">
        <v>22.198630332946799</v>
      </c>
      <c r="AT92" s="52">
        <v>18.223175525665301</v>
      </c>
      <c r="AU92" s="52">
        <v>24.564739227294901</v>
      </c>
      <c r="AV92" s="52">
        <v>17.093477725982702</v>
      </c>
      <c r="AW92" s="52">
        <v>21.511380195617701</v>
      </c>
      <c r="AX92" s="52">
        <v>22.314278602600101</v>
      </c>
      <c r="AY92" s="52">
        <v>20.982509613037099</v>
      </c>
      <c r="AZ92" s="52">
        <v>18.359369277954102</v>
      </c>
    </row>
    <row r="93" spans="14:52" x14ac:dyDescent="0.25">
      <c r="S93" s="30" t="s">
        <v>115</v>
      </c>
      <c r="T93" s="69">
        <f t="shared" si="59"/>
        <v>61.800001144409201</v>
      </c>
      <c r="U93" s="69">
        <f t="shared" si="57"/>
        <v>46.699998855590799</v>
      </c>
      <c r="V93" s="69">
        <f t="shared" si="57"/>
        <v>69.799999237060504</v>
      </c>
      <c r="W93" s="69">
        <f t="shared" si="57"/>
        <v>55.899999618530302</v>
      </c>
      <c r="X93" s="69">
        <f t="shared" si="57"/>
        <v>62.5201740264893</v>
      </c>
      <c r="Y93" s="69">
        <f t="shared" si="57"/>
        <v>72.881671905517607</v>
      </c>
      <c r="Z93" s="69">
        <f t="shared" si="57"/>
        <v>76.938613891601605</v>
      </c>
      <c r="AA93" s="69">
        <f t="shared" si="57"/>
        <v>61.536636352539098</v>
      </c>
      <c r="AB93" s="69">
        <f t="shared" si="57"/>
        <v>58.874925613403299</v>
      </c>
      <c r="AC93" s="69">
        <f t="shared" si="57"/>
        <v>67.177825927734403</v>
      </c>
      <c r="AD93" s="69">
        <f t="shared" si="57"/>
        <v>55.982265472412102</v>
      </c>
      <c r="AE93" s="69">
        <f t="shared" si="57"/>
        <v>71.4908447265625</v>
      </c>
      <c r="AF93" s="69">
        <f t="shared" si="57"/>
        <v>74.670417785644503</v>
      </c>
      <c r="AG93" s="69">
        <f t="shared" si="57"/>
        <v>64.516750335693402</v>
      </c>
      <c r="AH93" s="91">
        <f t="shared" si="57"/>
        <v>71.836086273193402</v>
      </c>
      <c r="AI93" s="92">
        <f t="shared" si="58"/>
        <v>10.036085128784201</v>
      </c>
      <c r="AJ93" s="68"/>
      <c r="AK93" s="51" t="s">
        <v>141</v>
      </c>
      <c r="AL93" s="52">
        <v>20.5</v>
      </c>
      <c r="AM93" s="52">
        <v>13.1499996185303</v>
      </c>
      <c r="AN93" s="52">
        <v>9.1000001430511492</v>
      </c>
      <c r="AO93" s="52">
        <v>21.399999618530298</v>
      </c>
      <c r="AP93" s="52">
        <v>13.887758731842</v>
      </c>
      <c r="AQ93" s="52">
        <v>20.783722400665301</v>
      </c>
      <c r="AR93" s="52">
        <v>14.1166839599609</v>
      </c>
      <c r="AS93" s="52">
        <v>12.2027642726898</v>
      </c>
      <c r="AT93" s="52">
        <v>19.800205230712901</v>
      </c>
      <c r="AU93" s="52">
        <v>16.3114562034607</v>
      </c>
      <c r="AV93" s="52">
        <v>21.928984642028801</v>
      </c>
      <c r="AW93" s="52">
        <v>15.3693799972534</v>
      </c>
      <c r="AX93" s="52">
        <v>19.403644561767599</v>
      </c>
      <c r="AY93" s="52">
        <v>20.127290725708001</v>
      </c>
      <c r="AZ93" s="52">
        <v>18.9717373847961</v>
      </c>
    </row>
    <row r="94" spans="14:52" x14ac:dyDescent="0.25">
      <c r="S94" s="65" t="s">
        <v>116</v>
      </c>
      <c r="T94" s="66">
        <f t="shared" si="59"/>
        <v>40.600000381469698</v>
      </c>
      <c r="U94" s="66">
        <f t="shared" si="57"/>
        <v>58.849998474121101</v>
      </c>
      <c r="V94" s="66">
        <f t="shared" si="57"/>
        <v>51.200000762939503</v>
      </c>
      <c r="W94" s="66">
        <f t="shared" si="57"/>
        <v>70.450000762939496</v>
      </c>
      <c r="X94" s="66">
        <f t="shared" si="57"/>
        <v>56.011888504028299</v>
      </c>
      <c r="Y94" s="66">
        <f t="shared" si="57"/>
        <v>62.530130386352504</v>
      </c>
      <c r="Z94" s="66">
        <f t="shared" si="57"/>
        <v>72.343490600585895</v>
      </c>
      <c r="AA94" s="66">
        <f t="shared" si="57"/>
        <v>76.419868469238295</v>
      </c>
      <c r="AB94" s="66">
        <f t="shared" si="57"/>
        <v>61.793230056762702</v>
      </c>
      <c r="AC94" s="66">
        <f t="shared" si="57"/>
        <v>59.309984207153299</v>
      </c>
      <c r="AD94" s="66">
        <f t="shared" si="57"/>
        <v>67.084159851074205</v>
      </c>
      <c r="AE94" s="66">
        <f t="shared" si="57"/>
        <v>56.292652130127003</v>
      </c>
      <c r="AF94" s="66">
        <f t="shared" si="57"/>
        <v>71.612236022949205</v>
      </c>
      <c r="AG94" s="66">
        <f t="shared" si="57"/>
        <v>74.624141693115206</v>
      </c>
      <c r="AH94" s="93">
        <f t="shared" si="57"/>
        <v>64.953620910644503</v>
      </c>
      <c r="AI94" s="94">
        <f t="shared" si="58"/>
        <v>24.353620529174805</v>
      </c>
      <c r="AJ94" s="68"/>
      <c r="AK94" s="51" t="s">
        <v>142</v>
      </c>
      <c r="AL94" s="52">
        <v>15.300000190734901</v>
      </c>
      <c r="AM94" s="52">
        <v>16.399999618530298</v>
      </c>
      <c r="AN94" s="52">
        <v>11.0499999523163</v>
      </c>
      <c r="AO94" s="52">
        <v>6.7000000476837203</v>
      </c>
      <c r="AP94" s="52">
        <v>18.605189800262501</v>
      </c>
      <c r="AQ94" s="52">
        <v>12.2168099880219</v>
      </c>
      <c r="AR94" s="52">
        <v>18.149600982666001</v>
      </c>
      <c r="AS94" s="52">
        <v>12.372278690338099</v>
      </c>
      <c r="AT94" s="52">
        <v>10.7886264324188</v>
      </c>
      <c r="AU94" s="52">
        <v>17.413028717041001</v>
      </c>
      <c r="AV94" s="52">
        <v>14.421371936798099</v>
      </c>
      <c r="AW94" s="52">
        <v>19.3158664703369</v>
      </c>
      <c r="AX94" s="52">
        <v>13.6445479393005</v>
      </c>
      <c r="AY94" s="52">
        <v>17.272672176361102</v>
      </c>
      <c r="AZ94" s="52">
        <v>17.9474067687988</v>
      </c>
    </row>
    <row r="95" spans="14:52" x14ac:dyDescent="0.25">
      <c r="S95" s="30" t="s">
        <v>117</v>
      </c>
      <c r="T95" s="69">
        <f t="shared" si="59"/>
        <v>66.200000762939496</v>
      </c>
      <c r="U95" s="69">
        <f t="shared" si="57"/>
        <v>40.25</v>
      </c>
      <c r="V95" s="69">
        <f t="shared" si="57"/>
        <v>59.649999618530302</v>
      </c>
      <c r="W95" s="69">
        <f t="shared" si="57"/>
        <v>50.5</v>
      </c>
      <c r="X95" s="69">
        <f t="shared" si="57"/>
        <v>69.927133560180707</v>
      </c>
      <c r="Y95" s="69">
        <f t="shared" si="57"/>
        <v>56.044507980346701</v>
      </c>
      <c r="Z95" s="69">
        <f t="shared" si="57"/>
        <v>62.4835014343262</v>
      </c>
      <c r="AA95" s="69">
        <f t="shared" si="57"/>
        <v>71.823177337646499</v>
      </c>
      <c r="AB95" s="69">
        <f t="shared" si="57"/>
        <v>75.936862945556598</v>
      </c>
      <c r="AC95" s="69">
        <f t="shared" si="57"/>
        <v>61.984281539916999</v>
      </c>
      <c r="AD95" s="69">
        <f t="shared" si="57"/>
        <v>59.653566360473597</v>
      </c>
      <c r="AE95" s="69">
        <f t="shared" si="57"/>
        <v>66.972373962402301</v>
      </c>
      <c r="AF95" s="69">
        <f t="shared" si="57"/>
        <v>56.545143127441399</v>
      </c>
      <c r="AG95" s="69">
        <f t="shared" si="57"/>
        <v>71.668277740478501</v>
      </c>
      <c r="AH95" s="91">
        <f t="shared" si="57"/>
        <v>74.5493354797363</v>
      </c>
      <c r="AI95" s="92">
        <f t="shared" si="58"/>
        <v>8.3493347167968039</v>
      </c>
      <c r="AJ95" s="68"/>
      <c r="AK95" s="51" t="s">
        <v>143</v>
      </c>
      <c r="AL95" s="52">
        <v>11.25</v>
      </c>
      <c r="AM95" s="52">
        <v>13.3999996185303</v>
      </c>
      <c r="AN95" s="52">
        <v>14.3999996185303</v>
      </c>
      <c r="AO95" s="52">
        <v>8.6000001430511492</v>
      </c>
      <c r="AP95" s="52">
        <v>5.6993072032928502</v>
      </c>
      <c r="AQ95" s="52">
        <v>15.9930725097656</v>
      </c>
      <c r="AR95" s="52">
        <v>10.592269659042399</v>
      </c>
      <c r="AS95" s="52">
        <v>15.658655643463099</v>
      </c>
      <c r="AT95" s="52">
        <v>10.698911428451501</v>
      </c>
      <c r="AU95" s="52">
        <v>9.4179470539093</v>
      </c>
      <c r="AV95" s="52">
        <v>15.1110162734985</v>
      </c>
      <c r="AW95" s="52">
        <v>12.5804738998413</v>
      </c>
      <c r="AX95" s="52">
        <v>16.805828571319601</v>
      </c>
      <c r="AY95" s="52">
        <v>11.9707927703857</v>
      </c>
      <c r="AZ95" s="52">
        <v>15.201929569244401</v>
      </c>
    </row>
    <row r="96" spans="14:52" x14ac:dyDescent="0.25">
      <c r="S96" s="65" t="s">
        <v>118</v>
      </c>
      <c r="T96" s="66">
        <f t="shared" si="59"/>
        <v>61.049999237060497</v>
      </c>
      <c r="U96" s="66">
        <f t="shared" si="57"/>
        <v>64.350002288818402</v>
      </c>
      <c r="V96" s="66">
        <f t="shared" si="57"/>
        <v>39.25</v>
      </c>
      <c r="W96" s="66">
        <f t="shared" si="57"/>
        <v>61.399999618530302</v>
      </c>
      <c r="X96" s="66">
        <f t="shared" si="57"/>
        <v>50.8915824890137</v>
      </c>
      <c r="Y96" s="66">
        <f t="shared" si="57"/>
        <v>69.462951660156307</v>
      </c>
      <c r="Z96" s="66">
        <f t="shared" si="57"/>
        <v>56.095932006835902</v>
      </c>
      <c r="AA96" s="66">
        <f t="shared" si="57"/>
        <v>62.455673217773402</v>
      </c>
      <c r="AB96" s="66">
        <f t="shared" si="57"/>
        <v>71.384857177734403</v>
      </c>
      <c r="AC96" s="66">
        <f t="shared" si="57"/>
        <v>75.539997100830107</v>
      </c>
      <c r="AD96" s="66">
        <f t="shared" si="57"/>
        <v>62.188032150268597</v>
      </c>
      <c r="AE96" s="66">
        <f t="shared" si="57"/>
        <v>59.9921169281006</v>
      </c>
      <c r="AF96" s="66">
        <f t="shared" si="57"/>
        <v>66.899932861328097</v>
      </c>
      <c r="AG96" s="66">
        <f t="shared" si="57"/>
        <v>56.807264328002901</v>
      </c>
      <c r="AH96" s="93">
        <f t="shared" si="57"/>
        <v>71.742588043212905</v>
      </c>
      <c r="AI96" s="94">
        <f t="shared" si="58"/>
        <v>10.692588806152408</v>
      </c>
      <c r="AJ96" s="68"/>
      <c r="AK96" s="51" t="s">
        <v>144</v>
      </c>
      <c r="AL96" s="52">
        <v>7.4500002861022896</v>
      </c>
      <c r="AM96" s="52">
        <v>10.699999809265099</v>
      </c>
      <c r="AN96" s="52">
        <v>9</v>
      </c>
      <c r="AO96" s="52">
        <v>12.8999996185303</v>
      </c>
      <c r="AP96" s="52">
        <v>7.4472329616546604</v>
      </c>
      <c r="AQ96" s="52">
        <v>4.6464981436729396</v>
      </c>
      <c r="AR96" s="52">
        <v>13.3346495628357</v>
      </c>
      <c r="AS96" s="52">
        <v>8.8616669178008998</v>
      </c>
      <c r="AT96" s="52">
        <v>13.080186843872101</v>
      </c>
      <c r="AU96" s="52">
        <v>8.9042975902557409</v>
      </c>
      <c r="AV96" s="52">
        <v>7.91078805923462</v>
      </c>
      <c r="AW96" s="52">
        <v>12.7031593322754</v>
      </c>
      <c r="AX96" s="52">
        <v>10.596369266510001</v>
      </c>
      <c r="AY96" s="52">
        <v>14.1895589828491</v>
      </c>
      <c r="AZ96" s="52">
        <v>10.133347988128699</v>
      </c>
    </row>
    <row r="97" spans="19:52" x14ac:dyDescent="0.25">
      <c r="S97" s="30" t="s">
        <v>119</v>
      </c>
      <c r="T97" s="69">
        <f t="shared" si="59"/>
        <v>53.149999618530302</v>
      </c>
      <c r="U97" s="69">
        <f t="shared" si="57"/>
        <v>61.699998855590799</v>
      </c>
      <c r="V97" s="69">
        <f t="shared" si="57"/>
        <v>66.250001907348604</v>
      </c>
      <c r="W97" s="69">
        <f t="shared" si="57"/>
        <v>40.799999237060497</v>
      </c>
      <c r="X97" s="69">
        <f t="shared" si="57"/>
        <v>61.464366912841797</v>
      </c>
      <c r="Y97" s="69">
        <f t="shared" si="57"/>
        <v>51.435655593872099</v>
      </c>
      <c r="Z97" s="69">
        <f t="shared" si="57"/>
        <v>69.260309219360394</v>
      </c>
      <c r="AA97" s="69">
        <f t="shared" si="57"/>
        <v>56.386444091796903</v>
      </c>
      <c r="AB97" s="69">
        <f t="shared" si="57"/>
        <v>62.673692703247099</v>
      </c>
      <c r="AC97" s="69">
        <f t="shared" si="57"/>
        <v>71.260383605957003</v>
      </c>
      <c r="AD97" s="69">
        <f t="shared" si="57"/>
        <v>75.450847625732393</v>
      </c>
      <c r="AE97" s="69">
        <f t="shared" si="57"/>
        <v>62.6397895812988</v>
      </c>
      <c r="AF97" s="69">
        <f t="shared" si="57"/>
        <v>60.5457153320313</v>
      </c>
      <c r="AG97" s="69">
        <f t="shared" si="57"/>
        <v>67.106739044189496</v>
      </c>
      <c r="AH97" s="91">
        <f t="shared" si="57"/>
        <v>57.319667816162102</v>
      </c>
      <c r="AI97" s="92">
        <f t="shared" si="58"/>
        <v>4.1696681976318004</v>
      </c>
      <c r="AJ97" s="68"/>
      <c r="AK97" s="51" t="s">
        <v>145</v>
      </c>
      <c r="AL97" s="52">
        <v>6.7999999523162797</v>
      </c>
      <c r="AM97" s="52">
        <v>3.0500001013279001</v>
      </c>
      <c r="AN97" s="52">
        <v>8.5500001907348597</v>
      </c>
      <c r="AO97" s="52">
        <v>7.5</v>
      </c>
      <c r="AP97" s="52">
        <v>10.3459601402283</v>
      </c>
      <c r="AQ97" s="52">
        <v>6.1841273903846696</v>
      </c>
      <c r="AR97" s="52">
        <v>3.5814069509506199</v>
      </c>
      <c r="AS97" s="52">
        <v>10.804627656936599</v>
      </c>
      <c r="AT97" s="52">
        <v>7.14237380027771</v>
      </c>
      <c r="AU97" s="52">
        <v>10.599493503570599</v>
      </c>
      <c r="AV97" s="52">
        <v>7.1528389453887904</v>
      </c>
      <c r="AW97" s="52">
        <v>6.3896234035491899</v>
      </c>
      <c r="AX97" s="52">
        <v>10.363032817840599</v>
      </c>
      <c r="AY97" s="52">
        <v>8.6290686130523699</v>
      </c>
      <c r="AZ97" s="52">
        <v>11.6460185050964</v>
      </c>
    </row>
    <row r="98" spans="19:52" x14ac:dyDescent="0.25">
      <c r="S98" s="65" t="s">
        <v>120</v>
      </c>
      <c r="T98" s="66">
        <f t="shared" si="59"/>
        <v>68.199996948242202</v>
      </c>
      <c r="U98" s="66">
        <f t="shared" si="57"/>
        <v>52.350000381469698</v>
      </c>
      <c r="V98" s="66">
        <f t="shared" si="57"/>
        <v>62.699998855590799</v>
      </c>
      <c r="W98" s="66">
        <f t="shared" si="57"/>
        <v>64.850000381469698</v>
      </c>
      <c r="X98" s="66">
        <f t="shared" si="57"/>
        <v>41.758125305175803</v>
      </c>
      <c r="Y98" s="66">
        <f t="shared" si="57"/>
        <v>61.667455673217802</v>
      </c>
      <c r="Z98" s="66">
        <f t="shared" si="57"/>
        <v>52.075616836547901</v>
      </c>
      <c r="AA98" s="66">
        <f t="shared" si="57"/>
        <v>69.192375183105497</v>
      </c>
      <c r="AB98" s="66">
        <f t="shared" si="57"/>
        <v>56.808238983154297</v>
      </c>
      <c r="AC98" s="66">
        <f t="shared" si="57"/>
        <v>63.032493591308601</v>
      </c>
      <c r="AD98" s="66">
        <f t="shared" si="57"/>
        <v>71.295139312744098</v>
      </c>
      <c r="AE98" s="66">
        <f t="shared" si="57"/>
        <v>75.528194427490206</v>
      </c>
      <c r="AF98" s="66">
        <f t="shared" si="57"/>
        <v>63.228029251098597</v>
      </c>
      <c r="AG98" s="66">
        <f t="shared" si="57"/>
        <v>61.219076156616197</v>
      </c>
      <c r="AH98" s="93">
        <f t="shared" si="57"/>
        <v>67.462116241455107</v>
      </c>
      <c r="AI98" s="94">
        <f t="shared" si="58"/>
        <v>-0.73788070678709516</v>
      </c>
      <c r="AJ98" s="68"/>
      <c r="AK98" s="51" t="s">
        <v>146</v>
      </c>
      <c r="AL98" s="52">
        <v>3</v>
      </c>
      <c r="AM98" s="52">
        <v>4.6499998122453698</v>
      </c>
      <c r="AN98" s="52">
        <v>1.5</v>
      </c>
      <c r="AO98" s="52">
        <v>5.7000000476837203</v>
      </c>
      <c r="AP98" s="52">
        <v>6.0685344040393803</v>
      </c>
      <c r="AQ98" s="52">
        <v>8.1095035076141393</v>
      </c>
      <c r="AR98" s="52">
        <v>4.9506932497024501</v>
      </c>
      <c r="AS98" s="52">
        <v>2.6198336482047999</v>
      </c>
      <c r="AT98" s="52">
        <v>8.5530383586883492</v>
      </c>
      <c r="AU98" s="52">
        <v>5.5734602212905902</v>
      </c>
      <c r="AV98" s="52">
        <v>8.3814070224761998</v>
      </c>
      <c r="AW98" s="52">
        <v>5.56325459480286</v>
      </c>
      <c r="AX98" s="52">
        <v>4.98260545730591</v>
      </c>
      <c r="AY98" s="52">
        <v>8.2487025260925293</v>
      </c>
      <c r="AZ98" s="52">
        <v>6.8223423957824698</v>
      </c>
    </row>
    <row r="99" spans="19:52" x14ac:dyDescent="0.25">
      <c r="S99" s="70" t="s">
        <v>121</v>
      </c>
      <c r="T99" s="71">
        <f t="shared" si="59"/>
        <v>61.700000762939503</v>
      </c>
      <c r="U99" s="71">
        <f t="shared" si="57"/>
        <v>67</v>
      </c>
      <c r="V99" s="71">
        <f t="shared" si="57"/>
        <v>57.399997711181598</v>
      </c>
      <c r="W99" s="71">
        <f t="shared" si="57"/>
        <v>66.249998092651396</v>
      </c>
      <c r="X99" s="71">
        <f t="shared" si="57"/>
        <v>64.8601589202881</v>
      </c>
      <c r="Y99" s="71">
        <f t="shared" si="57"/>
        <v>42.7633380889893</v>
      </c>
      <c r="Z99" s="71">
        <f t="shared" si="57"/>
        <v>61.987510681152301</v>
      </c>
      <c r="AA99" s="71">
        <f t="shared" si="57"/>
        <v>52.811010360717802</v>
      </c>
      <c r="AB99" s="71">
        <f t="shared" si="57"/>
        <v>69.259096145629897</v>
      </c>
      <c r="AC99" s="71">
        <f t="shared" si="57"/>
        <v>57.351587295532198</v>
      </c>
      <c r="AD99" s="71">
        <f t="shared" si="57"/>
        <v>63.517217636108398</v>
      </c>
      <c r="AE99" s="71">
        <f t="shared" si="57"/>
        <v>71.498794555664105</v>
      </c>
      <c r="AF99" s="71">
        <f t="shared" si="57"/>
        <v>75.759864807128906</v>
      </c>
      <c r="AG99" s="71">
        <f t="shared" si="57"/>
        <v>63.948268890380902</v>
      </c>
      <c r="AH99" s="72">
        <f t="shared" si="57"/>
        <v>62.006904602050803</v>
      </c>
      <c r="AI99" s="95">
        <f t="shared" si="58"/>
        <v>0.3069038391112997</v>
      </c>
      <c r="AJ99" s="68"/>
      <c r="AK99" s="51" t="s">
        <v>147</v>
      </c>
      <c r="AL99" s="52">
        <v>4</v>
      </c>
      <c r="AM99" s="52">
        <v>4</v>
      </c>
      <c r="AN99" s="52">
        <v>2.49999995529652</v>
      </c>
      <c r="AO99" s="52">
        <v>1.3500000238418599</v>
      </c>
      <c r="AP99" s="52">
        <v>4.4967392683029201</v>
      </c>
      <c r="AQ99" s="52">
        <v>4.8019638881087303</v>
      </c>
      <c r="AR99" s="52">
        <v>6.4113450050354004</v>
      </c>
      <c r="AS99" s="52">
        <v>3.9266715049743701</v>
      </c>
      <c r="AT99" s="52">
        <v>1.9095846712589299</v>
      </c>
      <c r="AU99" s="52">
        <v>6.8056323528289804</v>
      </c>
      <c r="AV99" s="52">
        <v>4.3497706651687604</v>
      </c>
      <c r="AW99" s="52">
        <v>6.6602544784545898</v>
      </c>
      <c r="AX99" s="52">
        <v>4.3538491725921604</v>
      </c>
      <c r="AY99" s="52">
        <v>3.8912832736968999</v>
      </c>
      <c r="AZ99" s="52">
        <v>6.5905978679657</v>
      </c>
    </row>
    <row r="100" spans="19:52" x14ac:dyDescent="0.25">
      <c r="S100" s="3" t="s">
        <v>9</v>
      </c>
      <c r="T100" s="69">
        <f>SUM(T90:T99)</f>
        <v>585.35000038146973</v>
      </c>
      <c r="U100" s="69">
        <f t="shared" ref="U100:AI100" si="60">SUM(U90:U99)</f>
        <v>568.89999961853039</v>
      </c>
      <c r="V100" s="69">
        <f t="shared" si="60"/>
        <v>601.70000076293957</v>
      </c>
      <c r="W100" s="69">
        <f t="shared" si="60"/>
        <v>625.30000114440929</v>
      </c>
      <c r="X100" s="69">
        <f t="shared" si="60"/>
        <v>619.4459800720216</v>
      </c>
      <c r="Y100" s="69">
        <f t="shared" si="60"/>
        <v>612.56331825256348</v>
      </c>
      <c r="Z100" s="69">
        <f t="shared" si="60"/>
        <v>637.83231163024902</v>
      </c>
      <c r="AA100" s="69">
        <f t="shared" si="60"/>
        <v>631.41121482849132</v>
      </c>
      <c r="AB100" s="69">
        <f t="shared" si="60"/>
        <v>650.28927803039551</v>
      </c>
      <c r="AC100" s="69">
        <f t="shared" si="60"/>
        <v>657.23904609680176</v>
      </c>
      <c r="AD100" s="69">
        <f t="shared" si="60"/>
        <v>664.13697052001953</v>
      </c>
      <c r="AE100" s="69">
        <f t="shared" si="60"/>
        <v>673.76193618774414</v>
      </c>
      <c r="AF100" s="69">
        <f t="shared" si="60"/>
        <v>675.04185867309559</v>
      </c>
      <c r="AG100" s="69">
        <f t="shared" si="60"/>
        <v>674.44441223144543</v>
      </c>
      <c r="AH100" s="69">
        <f t="shared" si="60"/>
        <v>688.13992309570324</v>
      </c>
      <c r="AI100" s="69">
        <f t="shared" si="60"/>
        <v>102.78992271423344</v>
      </c>
      <c r="AJ100" s="76"/>
      <c r="AK100" s="51" t="s">
        <v>148</v>
      </c>
      <c r="AL100" s="52">
        <v>1.25</v>
      </c>
      <c r="AM100" s="52">
        <v>2</v>
      </c>
      <c r="AN100" s="52">
        <v>2</v>
      </c>
      <c r="AO100" s="52">
        <v>1.29999995231628</v>
      </c>
      <c r="AP100" s="52">
        <v>1.03578546084464</v>
      </c>
      <c r="AQ100" s="52">
        <v>3.53606045246124</v>
      </c>
      <c r="AR100" s="52">
        <v>3.79424832761288</v>
      </c>
      <c r="AS100" s="52">
        <v>5.0741151571273804</v>
      </c>
      <c r="AT100" s="52">
        <v>3.1206113696098301</v>
      </c>
      <c r="AU100" s="52">
        <v>1.4501955807208999</v>
      </c>
      <c r="AV100" s="52">
        <v>5.4158573150634801</v>
      </c>
      <c r="AW100" s="52">
        <v>3.42734318971634</v>
      </c>
      <c r="AX100" s="52">
        <v>5.30290639400482</v>
      </c>
      <c r="AY100" s="52">
        <v>3.4396665096282999</v>
      </c>
      <c r="AZ100" s="52">
        <v>3.06876564025879</v>
      </c>
    </row>
    <row r="101" spans="19:52" x14ac:dyDescent="0.25">
      <c r="S101" s="77" t="s">
        <v>122</v>
      </c>
      <c r="T101" s="88">
        <f>AL74</f>
        <v>72.049999237060504</v>
      </c>
      <c r="U101" s="88">
        <f t="shared" ref="U101:AH110" si="61">AM74</f>
        <v>60.700000762939503</v>
      </c>
      <c r="V101" s="88">
        <f t="shared" si="61"/>
        <v>75.149997711181598</v>
      </c>
      <c r="W101" s="88">
        <f t="shared" si="61"/>
        <v>57.249998092651403</v>
      </c>
      <c r="X101" s="88">
        <f t="shared" si="61"/>
        <v>66.403326034545898</v>
      </c>
      <c r="Y101" s="88">
        <f t="shared" si="61"/>
        <v>64.838191986083999</v>
      </c>
      <c r="Z101" s="88">
        <f t="shared" si="61"/>
        <v>43.630153656005902</v>
      </c>
      <c r="AA101" s="88">
        <f t="shared" si="61"/>
        <v>62.237504959106403</v>
      </c>
      <c r="AB101" s="88">
        <f t="shared" si="61"/>
        <v>53.428565979003899</v>
      </c>
      <c r="AC101" s="88">
        <f t="shared" si="61"/>
        <v>69.289817810058594</v>
      </c>
      <c r="AD101" s="88">
        <f t="shared" si="61"/>
        <v>57.8158988952637</v>
      </c>
      <c r="AE101" s="88">
        <f t="shared" si="61"/>
        <v>63.917482376098597</v>
      </c>
      <c r="AF101" s="88">
        <f t="shared" si="61"/>
        <v>71.634941101074205</v>
      </c>
      <c r="AG101" s="88">
        <f t="shared" si="61"/>
        <v>75.933361053466797</v>
      </c>
      <c r="AH101" s="89">
        <f t="shared" si="61"/>
        <v>64.555618286132798</v>
      </c>
      <c r="AI101" s="90">
        <f t="shared" ref="AI101:AI110" si="62">AH101-T101</f>
        <v>-7.494380950927706</v>
      </c>
      <c r="AJ101" s="68"/>
      <c r="AK101" s="51" t="s">
        <v>149</v>
      </c>
      <c r="AL101" s="52">
        <v>0.15000000596046401</v>
      </c>
      <c r="AM101" s="52">
        <v>1.04999995231628</v>
      </c>
      <c r="AN101" s="52">
        <v>2</v>
      </c>
      <c r="AO101" s="52">
        <v>2</v>
      </c>
      <c r="AP101" s="52">
        <v>1.0450111543759699</v>
      </c>
      <c r="AQ101" s="52">
        <v>0.82462479360401597</v>
      </c>
      <c r="AR101" s="52">
        <v>2.7738383412361101</v>
      </c>
      <c r="AS101" s="52">
        <v>3.0237403288483602</v>
      </c>
      <c r="AT101" s="52">
        <v>4.0157223939895603</v>
      </c>
      <c r="AU101" s="52">
        <v>2.4877462089061702</v>
      </c>
      <c r="AV101" s="52">
        <v>1.14142858982086</v>
      </c>
      <c r="AW101" s="52">
        <v>4.2941608428955096</v>
      </c>
      <c r="AX101" s="52">
        <v>2.7196024060249302</v>
      </c>
      <c r="AY101" s="52">
        <v>4.2090296745300302</v>
      </c>
      <c r="AZ101" s="52">
        <v>2.7389429807662999</v>
      </c>
    </row>
    <row r="102" spans="19:52" x14ac:dyDescent="0.25">
      <c r="S102" s="30" t="s">
        <v>123</v>
      </c>
      <c r="T102" s="69">
        <f>AL75</f>
        <v>49.200000762939503</v>
      </c>
      <c r="U102" s="69">
        <f t="shared" si="61"/>
        <v>69.350002288818402</v>
      </c>
      <c r="V102" s="69">
        <f t="shared" si="61"/>
        <v>62.549999237060497</v>
      </c>
      <c r="W102" s="69">
        <f t="shared" si="61"/>
        <v>76.949996948242202</v>
      </c>
      <c r="X102" s="69">
        <f t="shared" si="61"/>
        <v>57.443801879882798</v>
      </c>
      <c r="Y102" s="69">
        <f t="shared" si="61"/>
        <v>66.366455078125</v>
      </c>
      <c r="Z102" s="69">
        <f t="shared" si="61"/>
        <v>64.673585891723604</v>
      </c>
      <c r="AA102" s="69">
        <f t="shared" si="61"/>
        <v>44.293685913085902</v>
      </c>
      <c r="AB102" s="69">
        <f t="shared" si="61"/>
        <v>62.317226409912102</v>
      </c>
      <c r="AC102" s="69">
        <f t="shared" si="61"/>
        <v>53.847894668579102</v>
      </c>
      <c r="AD102" s="69">
        <f t="shared" si="61"/>
        <v>69.169822692871094</v>
      </c>
      <c r="AE102" s="69">
        <f t="shared" si="61"/>
        <v>58.1122016906738</v>
      </c>
      <c r="AF102" s="69">
        <f t="shared" si="61"/>
        <v>64.132946014404297</v>
      </c>
      <c r="AG102" s="69">
        <f t="shared" si="61"/>
        <v>71.615585327148395</v>
      </c>
      <c r="AH102" s="91">
        <f t="shared" si="61"/>
        <v>75.9315700531006</v>
      </c>
      <c r="AI102" s="92">
        <f t="shared" si="62"/>
        <v>26.731569290161097</v>
      </c>
      <c r="AJ102" s="68"/>
      <c r="AK102" s="51" t="s">
        <v>150</v>
      </c>
      <c r="AL102" s="52">
        <v>2.8999999761581399</v>
      </c>
      <c r="AM102" s="52">
        <v>0</v>
      </c>
      <c r="AN102" s="52">
        <v>1.04999995231628</v>
      </c>
      <c r="AO102" s="52">
        <v>1</v>
      </c>
      <c r="AP102" s="52">
        <v>1.52256563678384</v>
      </c>
      <c r="AQ102" s="52">
        <v>0.74919051118195101</v>
      </c>
      <c r="AR102" s="52">
        <v>0.50577281042933497</v>
      </c>
      <c r="AS102" s="52">
        <v>2.0370467901229898</v>
      </c>
      <c r="AT102" s="52">
        <v>2.2870510891079898</v>
      </c>
      <c r="AU102" s="52">
        <v>3.02825963497162</v>
      </c>
      <c r="AV102" s="52">
        <v>1.84745001792908</v>
      </c>
      <c r="AW102" s="52">
        <v>0.77566607296466805</v>
      </c>
      <c r="AX102" s="52">
        <v>3.2095035910606402</v>
      </c>
      <c r="AY102" s="52">
        <v>1.9980195164680501</v>
      </c>
      <c r="AZ102" s="52">
        <v>3.1454428434371899</v>
      </c>
    </row>
    <row r="103" spans="19:52" x14ac:dyDescent="0.25">
      <c r="S103" s="65" t="s">
        <v>124</v>
      </c>
      <c r="T103" s="66">
        <f t="shared" ref="T103:T110" si="63">AL76</f>
        <v>55.350000381469698</v>
      </c>
      <c r="U103" s="66">
        <f t="shared" si="61"/>
        <v>47.399999618530302</v>
      </c>
      <c r="V103" s="66">
        <f t="shared" si="61"/>
        <v>69.25</v>
      </c>
      <c r="W103" s="66">
        <f t="shared" si="61"/>
        <v>66.450000762939496</v>
      </c>
      <c r="X103" s="66">
        <f t="shared" si="61"/>
        <v>76.019519805908203</v>
      </c>
      <c r="Y103" s="66">
        <f t="shared" si="61"/>
        <v>57.206653594970703</v>
      </c>
      <c r="Z103" s="66">
        <f t="shared" si="61"/>
        <v>65.864215850830107</v>
      </c>
      <c r="AA103" s="66">
        <f t="shared" si="61"/>
        <v>64.113130569457994</v>
      </c>
      <c r="AB103" s="66">
        <f t="shared" si="61"/>
        <v>44.5628337860107</v>
      </c>
      <c r="AC103" s="66">
        <f t="shared" si="61"/>
        <v>61.988725662231403</v>
      </c>
      <c r="AD103" s="66">
        <f t="shared" si="61"/>
        <v>53.851341247558601</v>
      </c>
      <c r="AE103" s="66">
        <f t="shared" si="61"/>
        <v>68.660917282104506</v>
      </c>
      <c r="AF103" s="66">
        <f t="shared" si="61"/>
        <v>57.990892410278299</v>
      </c>
      <c r="AG103" s="66">
        <f t="shared" si="61"/>
        <v>63.9266357421875</v>
      </c>
      <c r="AH103" s="93">
        <f t="shared" si="61"/>
        <v>71.166494369506793</v>
      </c>
      <c r="AI103" s="94">
        <f t="shared" si="62"/>
        <v>15.816493988037095</v>
      </c>
      <c r="AJ103" s="68"/>
      <c r="AK103" s="51" t="s">
        <v>151</v>
      </c>
      <c r="AL103" s="52">
        <v>0.59999999403953597</v>
      </c>
      <c r="AM103" s="52">
        <v>2.3500000238418601</v>
      </c>
      <c r="AN103" s="52">
        <v>1.0499999821186099</v>
      </c>
      <c r="AO103" s="52">
        <v>1.79999995231628</v>
      </c>
      <c r="AP103" s="52">
        <v>0.68824339564889703</v>
      </c>
      <c r="AQ103" s="52">
        <v>1.10625261813402</v>
      </c>
      <c r="AR103" s="52">
        <v>0.47686482779681699</v>
      </c>
      <c r="AS103" s="52">
        <v>0.19918202608823801</v>
      </c>
      <c r="AT103" s="52">
        <v>1.43702387809753</v>
      </c>
      <c r="AU103" s="52">
        <v>1.6626340597867999</v>
      </c>
      <c r="AV103" s="52">
        <v>2.2077779769897501</v>
      </c>
      <c r="AW103" s="52">
        <v>1.2959004640579199</v>
      </c>
      <c r="AX103" s="52">
        <v>0.44201269745826699</v>
      </c>
      <c r="AY103" s="52">
        <v>2.2892296314239502</v>
      </c>
      <c r="AZ103" s="52">
        <v>1.37056368589401</v>
      </c>
    </row>
    <row r="104" spans="19:52" x14ac:dyDescent="0.25">
      <c r="S104" s="30" t="s">
        <v>125</v>
      </c>
      <c r="T104" s="69">
        <f t="shared" si="63"/>
        <v>44.549999237060497</v>
      </c>
      <c r="U104" s="69">
        <f t="shared" si="61"/>
        <v>55.149999618530302</v>
      </c>
      <c r="V104" s="69">
        <f t="shared" si="61"/>
        <v>49.25</v>
      </c>
      <c r="W104" s="69">
        <f t="shared" si="61"/>
        <v>69.200000762939496</v>
      </c>
      <c r="X104" s="69">
        <f t="shared" si="61"/>
        <v>65.4385795593262</v>
      </c>
      <c r="Y104" s="69">
        <f t="shared" si="61"/>
        <v>74.742042541503906</v>
      </c>
      <c r="Z104" s="69">
        <f t="shared" si="61"/>
        <v>56.648532867431598</v>
      </c>
      <c r="AA104" s="69">
        <f t="shared" si="61"/>
        <v>65.037590026855497</v>
      </c>
      <c r="AB104" s="69">
        <f t="shared" si="61"/>
        <v>63.251527786254897</v>
      </c>
      <c r="AC104" s="69">
        <f t="shared" si="61"/>
        <v>44.546535491943402</v>
      </c>
      <c r="AD104" s="69">
        <f t="shared" si="61"/>
        <v>61.3389377593994</v>
      </c>
      <c r="AE104" s="69">
        <f t="shared" si="61"/>
        <v>53.562854766845703</v>
      </c>
      <c r="AF104" s="69">
        <f t="shared" si="61"/>
        <v>67.825256347656307</v>
      </c>
      <c r="AG104" s="69">
        <f t="shared" si="61"/>
        <v>57.558267593383803</v>
      </c>
      <c r="AH104" s="91">
        <f t="shared" si="61"/>
        <v>63.3969020843506</v>
      </c>
      <c r="AI104" s="92">
        <f t="shared" si="62"/>
        <v>18.846902847290103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31.5</v>
      </c>
      <c r="U105" s="66">
        <f t="shared" si="61"/>
        <v>43.700000762939503</v>
      </c>
      <c r="V105" s="66">
        <f t="shared" si="61"/>
        <v>53.350000381469698</v>
      </c>
      <c r="W105" s="66">
        <f t="shared" si="61"/>
        <v>52.25</v>
      </c>
      <c r="X105" s="66">
        <f t="shared" si="61"/>
        <v>67.812013626098604</v>
      </c>
      <c r="Y105" s="66">
        <f t="shared" si="61"/>
        <v>64.250669479370103</v>
      </c>
      <c r="Z105" s="66">
        <f t="shared" si="61"/>
        <v>73.255058288574205</v>
      </c>
      <c r="AA105" s="66">
        <f t="shared" si="61"/>
        <v>55.890352249145501</v>
      </c>
      <c r="AB105" s="66">
        <f t="shared" si="61"/>
        <v>64.027948379516602</v>
      </c>
      <c r="AC105" s="66">
        <f t="shared" si="61"/>
        <v>62.220802307128899</v>
      </c>
      <c r="AD105" s="66">
        <f t="shared" si="61"/>
        <v>44.329942703247099</v>
      </c>
      <c r="AE105" s="66">
        <f t="shared" si="61"/>
        <v>60.500413894653299</v>
      </c>
      <c r="AF105" s="66">
        <f t="shared" si="61"/>
        <v>53.0938625335693</v>
      </c>
      <c r="AG105" s="66">
        <f t="shared" si="61"/>
        <v>66.809028625488295</v>
      </c>
      <c r="AH105" s="93">
        <f t="shared" si="61"/>
        <v>56.923143386840799</v>
      </c>
      <c r="AI105" s="94">
        <f t="shared" si="62"/>
        <v>25.423143386840799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35.75</v>
      </c>
      <c r="U106" s="69">
        <f t="shared" si="61"/>
        <v>31.299999237060501</v>
      </c>
      <c r="V106" s="69">
        <f t="shared" si="61"/>
        <v>44.549999237060497</v>
      </c>
      <c r="W106" s="69">
        <f t="shared" si="61"/>
        <v>52.950000762939503</v>
      </c>
      <c r="X106" s="69">
        <f t="shared" si="61"/>
        <v>51.378543853759801</v>
      </c>
      <c r="Y106" s="69">
        <f t="shared" si="61"/>
        <v>66.329830169677706</v>
      </c>
      <c r="Z106" s="69">
        <f t="shared" si="61"/>
        <v>62.954465866088903</v>
      </c>
      <c r="AA106" s="69">
        <f t="shared" si="61"/>
        <v>71.684322357177706</v>
      </c>
      <c r="AB106" s="69">
        <f t="shared" si="61"/>
        <v>55.0396537780762</v>
      </c>
      <c r="AC106" s="69">
        <f t="shared" si="61"/>
        <v>62.923633575439503</v>
      </c>
      <c r="AD106" s="69">
        <f t="shared" si="61"/>
        <v>61.117677688598597</v>
      </c>
      <c r="AE106" s="69">
        <f t="shared" si="61"/>
        <v>43.989208221435497</v>
      </c>
      <c r="AF106" s="69">
        <f t="shared" si="61"/>
        <v>59.5658149719238</v>
      </c>
      <c r="AG106" s="69">
        <f t="shared" si="61"/>
        <v>52.518999099731403</v>
      </c>
      <c r="AH106" s="91">
        <f t="shared" si="61"/>
        <v>65.714550018310504</v>
      </c>
      <c r="AI106" s="92">
        <f t="shared" si="62"/>
        <v>29.964550018310504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37.599999427795403</v>
      </c>
      <c r="U107" s="66">
        <f t="shared" si="61"/>
        <v>33.800000190734899</v>
      </c>
      <c r="V107" s="66">
        <f t="shared" si="61"/>
        <v>32.149999618530302</v>
      </c>
      <c r="W107" s="66">
        <f t="shared" si="61"/>
        <v>45.850000381469698</v>
      </c>
      <c r="X107" s="66">
        <f t="shared" si="61"/>
        <v>51.981479644775398</v>
      </c>
      <c r="Y107" s="66">
        <f t="shared" si="61"/>
        <v>50.669811248779297</v>
      </c>
      <c r="Z107" s="66">
        <f t="shared" si="61"/>
        <v>65.015163421630902</v>
      </c>
      <c r="AA107" s="66">
        <f t="shared" si="61"/>
        <v>61.837570190429702</v>
      </c>
      <c r="AB107" s="66">
        <f t="shared" si="61"/>
        <v>70.323207855224595</v>
      </c>
      <c r="AC107" s="66">
        <f t="shared" si="61"/>
        <v>54.369398117065401</v>
      </c>
      <c r="AD107" s="66">
        <f t="shared" si="61"/>
        <v>62.010618209838903</v>
      </c>
      <c r="AE107" s="66">
        <f t="shared" si="61"/>
        <v>60.200923919677699</v>
      </c>
      <c r="AF107" s="66">
        <f t="shared" si="61"/>
        <v>43.784660339355497</v>
      </c>
      <c r="AG107" s="66">
        <f t="shared" si="61"/>
        <v>58.8178005218506</v>
      </c>
      <c r="AH107" s="93">
        <f t="shared" si="61"/>
        <v>52.1035671234131</v>
      </c>
      <c r="AI107" s="94">
        <f t="shared" si="62"/>
        <v>14.503567695617697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34.799999237060497</v>
      </c>
      <c r="U108" s="69">
        <f t="shared" si="61"/>
        <v>35.599999427795403</v>
      </c>
      <c r="V108" s="69">
        <f t="shared" si="61"/>
        <v>35.400000572204597</v>
      </c>
      <c r="W108" s="69">
        <f t="shared" si="61"/>
        <v>31.149999618530298</v>
      </c>
      <c r="X108" s="69">
        <f t="shared" si="61"/>
        <v>45.163469314575202</v>
      </c>
      <c r="Y108" s="69">
        <f t="shared" si="61"/>
        <v>50.973617553710902</v>
      </c>
      <c r="Z108" s="69">
        <f t="shared" si="61"/>
        <v>49.923002243041999</v>
      </c>
      <c r="AA108" s="69">
        <f t="shared" si="61"/>
        <v>63.615833282470703</v>
      </c>
      <c r="AB108" s="69">
        <f t="shared" si="61"/>
        <v>60.678277969360401</v>
      </c>
      <c r="AC108" s="69">
        <f t="shared" si="61"/>
        <v>68.914848327636705</v>
      </c>
      <c r="AD108" s="69">
        <f t="shared" si="61"/>
        <v>53.670520782470703</v>
      </c>
      <c r="AE108" s="69">
        <f t="shared" si="61"/>
        <v>61.043170928955099</v>
      </c>
      <c r="AF108" s="69">
        <f t="shared" si="61"/>
        <v>59.2183742523193</v>
      </c>
      <c r="AG108" s="69">
        <f t="shared" si="61"/>
        <v>43.546079635620103</v>
      </c>
      <c r="AH108" s="91">
        <f t="shared" si="61"/>
        <v>58.026346206665004</v>
      </c>
      <c r="AI108" s="92">
        <f t="shared" si="62"/>
        <v>23.226346969604506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26.800000190734899</v>
      </c>
      <c r="U109" s="66">
        <f t="shared" si="61"/>
        <v>32</v>
      </c>
      <c r="V109" s="66">
        <f t="shared" si="61"/>
        <v>36.900000572204597</v>
      </c>
      <c r="W109" s="66">
        <f t="shared" si="61"/>
        <v>34.400000572204597</v>
      </c>
      <c r="X109" s="66">
        <f t="shared" si="61"/>
        <v>30.8001918792725</v>
      </c>
      <c r="Y109" s="66">
        <f t="shared" si="61"/>
        <v>44.378049850463903</v>
      </c>
      <c r="Z109" s="66">
        <f t="shared" si="61"/>
        <v>49.8554496765137</v>
      </c>
      <c r="AA109" s="66">
        <f t="shared" si="61"/>
        <v>49.115486145019503</v>
      </c>
      <c r="AB109" s="66">
        <f t="shared" si="61"/>
        <v>62.114788055419901</v>
      </c>
      <c r="AC109" s="66">
        <f t="shared" si="61"/>
        <v>59.4516506195068</v>
      </c>
      <c r="AD109" s="66">
        <f t="shared" si="61"/>
        <v>67.398624420166001</v>
      </c>
      <c r="AE109" s="66">
        <f t="shared" si="61"/>
        <v>52.915433883666999</v>
      </c>
      <c r="AF109" s="66">
        <f t="shared" si="61"/>
        <v>59.973192214965799</v>
      </c>
      <c r="AG109" s="66">
        <f t="shared" si="61"/>
        <v>58.148529052734403</v>
      </c>
      <c r="AH109" s="93">
        <f t="shared" si="61"/>
        <v>43.246316909790004</v>
      </c>
      <c r="AI109" s="94">
        <f t="shared" si="62"/>
        <v>16.446316719055105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48.099998474121101</v>
      </c>
      <c r="U110" s="71">
        <f t="shared" si="61"/>
        <v>28</v>
      </c>
      <c r="V110" s="71">
        <f t="shared" si="61"/>
        <v>34.850000381469698</v>
      </c>
      <c r="W110" s="71">
        <f t="shared" si="61"/>
        <v>37.599999427795403</v>
      </c>
      <c r="X110" s="71">
        <f t="shared" si="61"/>
        <v>33.636312484741197</v>
      </c>
      <c r="Y110" s="71">
        <f t="shared" si="61"/>
        <v>30.030942916870099</v>
      </c>
      <c r="Z110" s="71">
        <f t="shared" si="61"/>
        <v>43.117372512817397</v>
      </c>
      <c r="AA110" s="71">
        <f t="shared" si="61"/>
        <v>48.2603054046631</v>
      </c>
      <c r="AB110" s="71">
        <f t="shared" si="61"/>
        <v>47.832857131958001</v>
      </c>
      <c r="AC110" s="71">
        <f t="shared" si="61"/>
        <v>60.0855617523193</v>
      </c>
      <c r="AD110" s="71">
        <f t="shared" si="61"/>
        <v>57.688350677490199</v>
      </c>
      <c r="AE110" s="71">
        <f t="shared" si="61"/>
        <v>65.3151664733887</v>
      </c>
      <c r="AF110" s="71">
        <f t="shared" si="61"/>
        <v>51.638847351074197</v>
      </c>
      <c r="AG110" s="71">
        <f t="shared" si="61"/>
        <v>58.359006881713903</v>
      </c>
      <c r="AH110" s="72">
        <f t="shared" si="61"/>
        <v>56.536586761474602</v>
      </c>
      <c r="AI110" s="95">
        <f t="shared" si="62"/>
        <v>8.4365882873535014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435.69999694824207</v>
      </c>
      <c r="U111" s="69">
        <f t="shared" ref="U111:AI111" si="64">SUM(U101:U110)</f>
        <v>437.0000019073488</v>
      </c>
      <c r="V111" s="69">
        <f t="shared" si="64"/>
        <v>493.39999771118153</v>
      </c>
      <c r="W111" s="69">
        <f t="shared" si="64"/>
        <v>524.04999732971214</v>
      </c>
      <c r="X111" s="69">
        <f t="shared" si="64"/>
        <v>546.07723808288586</v>
      </c>
      <c r="Y111" s="69">
        <f t="shared" si="64"/>
        <v>569.78626441955566</v>
      </c>
      <c r="Z111" s="69">
        <f t="shared" si="64"/>
        <v>574.93700027465832</v>
      </c>
      <c r="AA111" s="69">
        <f t="shared" si="64"/>
        <v>586.085781097412</v>
      </c>
      <c r="AB111" s="69">
        <f t="shared" si="64"/>
        <v>583.5768871307373</v>
      </c>
      <c r="AC111" s="69">
        <f t="shared" si="64"/>
        <v>597.63886833190918</v>
      </c>
      <c r="AD111" s="69">
        <f t="shared" si="64"/>
        <v>588.3917350769043</v>
      </c>
      <c r="AE111" s="69">
        <f t="shared" si="64"/>
        <v>588.21777343749989</v>
      </c>
      <c r="AF111" s="69">
        <f t="shared" si="64"/>
        <v>588.85878753662087</v>
      </c>
      <c r="AG111" s="69">
        <f t="shared" si="64"/>
        <v>607.23329353332508</v>
      </c>
      <c r="AH111" s="69">
        <f t="shared" si="64"/>
        <v>607.60109519958473</v>
      </c>
      <c r="AI111" s="69">
        <f t="shared" si="64"/>
        <v>171.90109825134272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30.75</v>
      </c>
      <c r="U112" s="88">
        <f t="shared" ref="U112:AH121" si="65">AM84</f>
        <v>44.75</v>
      </c>
      <c r="V112" s="88">
        <f t="shared" si="65"/>
        <v>26</v>
      </c>
      <c r="W112" s="88">
        <f t="shared" si="65"/>
        <v>34.549999237060497</v>
      </c>
      <c r="X112" s="88">
        <f t="shared" si="65"/>
        <v>36.183721542358398</v>
      </c>
      <c r="Y112" s="88">
        <f t="shared" si="65"/>
        <v>32.649930953979499</v>
      </c>
      <c r="Z112" s="88">
        <f t="shared" si="65"/>
        <v>29.090699195861799</v>
      </c>
      <c r="AA112" s="88">
        <f t="shared" si="65"/>
        <v>41.676856994628899</v>
      </c>
      <c r="AB112" s="88">
        <f t="shared" si="65"/>
        <v>46.502965927124002</v>
      </c>
      <c r="AC112" s="88">
        <f t="shared" si="65"/>
        <v>46.329610824584996</v>
      </c>
      <c r="AD112" s="88">
        <f t="shared" si="65"/>
        <v>57.854715347290004</v>
      </c>
      <c r="AE112" s="88">
        <f t="shared" si="65"/>
        <v>55.691776275634801</v>
      </c>
      <c r="AF112" s="88">
        <f t="shared" si="65"/>
        <v>62.989011764526403</v>
      </c>
      <c r="AG112" s="88">
        <f t="shared" si="65"/>
        <v>50.127454757690401</v>
      </c>
      <c r="AH112" s="89">
        <f t="shared" si="65"/>
        <v>56.477869033813498</v>
      </c>
      <c r="AI112" s="96">
        <f t="shared" ref="AI112:AI121" si="66">AH112-T112</f>
        <v>25.727869033813498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25</v>
      </c>
      <c r="U113" s="69">
        <f t="shared" si="65"/>
        <v>29.899999618530298</v>
      </c>
      <c r="V113" s="69">
        <f t="shared" si="65"/>
        <v>40.850000381469698</v>
      </c>
      <c r="W113" s="69">
        <f t="shared" si="65"/>
        <v>25.699999809265101</v>
      </c>
      <c r="X113" s="69">
        <f t="shared" si="65"/>
        <v>33.004920959472699</v>
      </c>
      <c r="Y113" s="69">
        <f t="shared" si="65"/>
        <v>34.443614959716797</v>
      </c>
      <c r="Z113" s="69">
        <f t="shared" si="65"/>
        <v>31.308316230773901</v>
      </c>
      <c r="AA113" s="69">
        <f t="shared" si="65"/>
        <v>27.859582901001001</v>
      </c>
      <c r="AB113" s="69">
        <f t="shared" si="65"/>
        <v>39.902717590332003</v>
      </c>
      <c r="AC113" s="69">
        <f t="shared" si="65"/>
        <v>44.415378570556598</v>
      </c>
      <c r="AD113" s="69">
        <f t="shared" si="65"/>
        <v>44.460620880127003</v>
      </c>
      <c r="AE113" s="69">
        <f t="shared" si="65"/>
        <v>55.2566108703613</v>
      </c>
      <c r="AF113" s="69">
        <f t="shared" si="65"/>
        <v>53.300386428833001</v>
      </c>
      <c r="AG113" s="69">
        <f t="shared" si="65"/>
        <v>60.275434494018597</v>
      </c>
      <c r="AH113" s="91">
        <f t="shared" si="65"/>
        <v>48.219959259033203</v>
      </c>
      <c r="AI113" s="92">
        <f t="shared" si="66"/>
        <v>23.219959259033203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21.149999618530298</v>
      </c>
      <c r="U114" s="66">
        <f t="shared" si="65"/>
        <v>25.050000190734899</v>
      </c>
      <c r="V114" s="66">
        <f t="shared" si="65"/>
        <v>28</v>
      </c>
      <c r="W114" s="66">
        <f t="shared" si="65"/>
        <v>38.549999237060497</v>
      </c>
      <c r="X114" s="66">
        <f t="shared" si="65"/>
        <v>24.692913055419901</v>
      </c>
      <c r="Y114" s="66">
        <f t="shared" si="65"/>
        <v>31.435619354248001</v>
      </c>
      <c r="Z114" s="66">
        <f t="shared" si="65"/>
        <v>32.7219400405884</v>
      </c>
      <c r="AA114" s="66">
        <f t="shared" si="65"/>
        <v>29.9523458480835</v>
      </c>
      <c r="AB114" s="66">
        <f t="shared" si="65"/>
        <v>26.6235027313232</v>
      </c>
      <c r="AC114" s="66">
        <f t="shared" si="65"/>
        <v>38.111875534057603</v>
      </c>
      <c r="AD114" s="66">
        <f t="shared" si="65"/>
        <v>42.314453125</v>
      </c>
      <c r="AE114" s="66">
        <f t="shared" si="65"/>
        <v>42.542921066284201</v>
      </c>
      <c r="AF114" s="66">
        <f t="shared" si="65"/>
        <v>52.638481140136697</v>
      </c>
      <c r="AG114" s="66">
        <f t="shared" si="65"/>
        <v>50.9025554656982</v>
      </c>
      <c r="AH114" s="93">
        <f t="shared" si="65"/>
        <v>57.537143707275398</v>
      </c>
      <c r="AI114" s="94">
        <f t="shared" si="66"/>
        <v>36.387144088745103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22.399999618530298</v>
      </c>
      <c r="U115" s="69">
        <f t="shared" si="65"/>
        <v>19.25</v>
      </c>
      <c r="V115" s="69">
        <f t="shared" si="65"/>
        <v>24.800000190734899</v>
      </c>
      <c r="W115" s="69">
        <f t="shared" si="65"/>
        <v>26.049999237060501</v>
      </c>
      <c r="X115" s="69">
        <f t="shared" si="65"/>
        <v>36.1220703125</v>
      </c>
      <c r="Y115" s="69">
        <f t="shared" si="65"/>
        <v>23.627979278564499</v>
      </c>
      <c r="Z115" s="69">
        <f t="shared" si="65"/>
        <v>29.847579956054702</v>
      </c>
      <c r="AA115" s="69">
        <f t="shared" si="65"/>
        <v>31.0314378738403</v>
      </c>
      <c r="AB115" s="69">
        <f t="shared" si="65"/>
        <v>28.612639427185101</v>
      </c>
      <c r="AC115" s="69">
        <f t="shared" si="65"/>
        <v>25.401512145996101</v>
      </c>
      <c r="AD115" s="69">
        <f t="shared" si="65"/>
        <v>36.305616378784201</v>
      </c>
      <c r="AE115" s="69">
        <f t="shared" si="65"/>
        <v>40.208063125610401</v>
      </c>
      <c r="AF115" s="69">
        <f t="shared" si="65"/>
        <v>40.585720062255902</v>
      </c>
      <c r="AG115" s="69">
        <f t="shared" si="65"/>
        <v>50.035423278808601</v>
      </c>
      <c r="AH115" s="91">
        <f t="shared" si="65"/>
        <v>48.500118255615199</v>
      </c>
      <c r="AI115" s="92">
        <f t="shared" si="66"/>
        <v>26.100118637084901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30.299999237060501</v>
      </c>
      <c r="U116" s="66">
        <f t="shared" si="65"/>
        <v>23.25</v>
      </c>
      <c r="V116" s="66">
        <f t="shared" si="65"/>
        <v>15.8499999046326</v>
      </c>
      <c r="W116" s="66">
        <f t="shared" si="65"/>
        <v>30.399999618530298</v>
      </c>
      <c r="X116" s="66">
        <f t="shared" si="65"/>
        <v>24.500652313232401</v>
      </c>
      <c r="Y116" s="66">
        <f t="shared" si="65"/>
        <v>33.675739288330099</v>
      </c>
      <c r="Z116" s="66">
        <f t="shared" si="65"/>
        <v>22.415093421936</v>
      </c>
      <c r="AA116" s="66">
        <f t="shared" si="65"/>
        <v>28.182740211486799</v>
      </c>
      <c r="AB116" s="66">
        <f t="shared" si="65"/>
        <v>29.338143348693801</v>
      </c>
      <c r="AC116" s="66">
        <f t="shared" si="65"/>
        <v>27.206989288330099</v>
      </c>
      <c r="AD116" s="66">
        <f t="shared" si="65"/>
        <v>24.114387512206999</v>
      </c>
      <c r="AE116" s="66">
        <f t="shared" si="65"/>
        <v>34.374656677246101</v>
      </c>
      <c r="AF116" s="66">
        <f t="shared" si="65"/>
        <v>37.977283477783203</v>
      </c>
      <c r="AG116" s="66">
        <f t="shared" si="65"/>
        <v>38.496467590332003</v>
      </c>
      <c r="AH116" s="93">
        <f t="shared" si="65"/>
        <v>47.330738067627003</v>
      </c>
      <c r="AI116" s="94">
        <f t="shared" si="66"/>
        <v>17.030738830566502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23.849999427795399</v>
      </c>
      <c r="U117" s="69">
        <f t="shared" si="65"/>
        <v>29.049999237060501</v>
      </c>
      <c r="V117" s="69">
        <f t="shared" si="65"/>
        <v>22.100000381469702</v>
      </c>
      <c r="W117" s="69">
        <f t="shared" si="65"/>
        <v>16.999999523162799</v>
      </c>
      <c r="X117" s="69">
        <f t="shared" si="65"/>
        <v>28.743674278259299</v>
      </c>
      <c r="Y117" s="69">
        <f t="shared" si="65"/>
        <v>23.3141012191772</v>
      </c>
      <c r="Z117" s="69">
        <f t="shared" si="65"/>
        <v>31.766902923583999</v>
      </c>
      <c r="AA117" s="69">
        <f t="shared" si="65"/>
        <v>21.4691352844238</v>
      </c>
      <c r="AB117" s="69">
        <f t="shared" si="65"/>
        <v>26.895952224731399</v>
      </c>
      <c r="AC117" s="69">
        <f t="shared" si="65"/>
        <v>28.002265930175799</v>
      </c>
      <c r="AD117" s="69">
        <f t="shared" si="65"/>
        <v>26.0923509597778</v>
      </c>
      <c r="AE117" s="69">
        <f t="shared" si="65"/>
        <v>23.083350181579601</v>
      </c>
      <c r="AF117" s="69">
        <f t="shared" si="65"/>
        <v>32.867859840393102</v>
      </c>
      <c r="AG117" s="69">
        <f t="shared" si="65"/>
        <v>36.264568328857401</v>
      </c>
      <c r="AH117" s="91">
        <f t="shared" si="65"/>
        <v>36.852819442749002</v>
      </c>
      <c r="AI117" s="92">
        <f t="shared" si="66"/>
        <v>13.002820014953603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25.650000572204601</v>
      </c>
      <c r="U118" s="66">
        <f t="shared" si="65"/>
        <v>18.8499999046326</v>
      </c>
      <c r="V118" s="66">
        <f t="shared" si="65"/>
        <v>29.049999237060501</v>
      </c>
      <c r="W118" s="66">
        <f t="shared" si="65"/>
        <v>19.050000190734899</v>
      </c>
      <c r="X118" s="66">
        <f t="shared" si="65"/>
        <v>16.094826936721802</v>
      </c>
      <c r="Y118" s="66">
        <f t="shared" si="65"/>
        <v>26.8006267547607</v>
      </c>
      <c r="Z118" s="66">
        <f t="shared" si="65"/>
        <v>21.849387168884299</v>
      </c>
      <c r="AA118" s="66">
        <f t="shared" si="65"/>
        <v>29.603207588195801</v>
      </c>
      <c r="AB118" s="66">
        <f t="shared" si="65"/>
        <v>20.245507240295399</v>
      </c>
      <c r="AC118" s="66">
        <f t="shared" si="65"/>
        <v>25.3460130691528</v>
      </c>
      <c r="AD118" s="66">
        <f t="shared" si="65"/>
        <v>26.381443023681602</v>
      </c>
      <c r="AE118" s="66">
        <f t="shared" si="65"/>
        <v>24.6627340316772</v>
      </c>
      <c r="AF118" s="66">
        <f t="shared" si="65"/>
        <v>21.7526292800903</v>
      </c>
      <c r="AG118" s="66">
        <f t="shared" si="65"/>
        <v>31.054517745971701</v>
      </c>
      <c r="AH118" s="93">
        <f t="shared" si="65"/>
        <v>34.247334480285602</v>
      </c>
      <c r="AI118" s="94">
        <f t="shared" si="66"/>
        <v>8.5973339080810014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12.3499999046326</v>
      </c>
      <c r="U119" s="69">
        <f t="shared" si="65"/>
        <v>23.399999618530298</v>
      </c>
      <c r="V119" s="69">
        <f t="shared" si="65"/>
        <v>17.549999713897702</v>
      </c>
      <c r="W119" s="69">
        <f t="shared" si="65"/>
        <v>26.199998855590799</v>
      </c>
      <c r="X119" s="69">
        <f t="shared" si="65"/>
        <v>17.5132594108582</v>
      </c>
      <c r="Y119" s="69">
        <f t="shared" si="65"/>
        <v>14.925231218338</v>
      </c>
      <c r="Z119" s="69">
        <f t="shared" si="65"/>
        <v>24.574786186218301</v>
      </c>
      <c r="AA119" s="69">
        <f t="shared" si="65"/>
        <v>20.1099100112915</v>
      </c>
      <c r="AB119" s="69">
        <f t="shared" si="65"/>
        <v>27.160026550293001</v>
      </c>
      <c r="AC119" s="69">
        <f t="shared" si="65"/>
        <v>18.751295089721701</v>
      </c>
      <c r="AD119" s="69">
        <f t="shared" si="65"/>
        <v>23.525791168212901</v>
      </c>
      <c r="AE119" s="69">
        <f t="shared" si="65"/>
        <v>24.441977024078401</v>
      </c>
      <c r="AF119" s="69">
        <f t="shared" si="65"/>
        <v>22.9203233718872</v>
      </c>
      <c r="AG119" s="69">
        <f t="shared" si="65"/>
        <v>20.146975517272899</v>
      </c>
      <c r="AH119" s="91">
        <f t="shared" si="65"/>
        <v>28.941399574279799</v>
      </c>
      <c r="AI119" s="92">
        <f t="shared" si="66"/>
        <v>16.591399669647199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13.300000190734901</v>
      </c>
      <c r="U120" s="66">
        <f t="shared" si="65"/>
        <v>12.0999999046326</v>
      </c>
      <c r="V120" s="66">
        <f t="shared" si="65"/>
        <v>22.399999618530298</v>
      </c>
      <c r="W120" s="66">
        <f t="shared" si="65"/>
        <v>15.550000190734901</v>
      </c>
      <c r="X120" s="66">
        <f t="shared" si="65"/>
        <v>23.4872436523438</v>
      </c>
      <c r="Y120" s="66">
        <f t="shared" si="65"/>
        <v>15.842793941497799</v>
      </c>
      <c r="Z120" s="66">
        <f t="shared" si="65"/>
        <v>13.598392963409401</v>
      </c>
      <c r="AA120" s="66">
        <f t="shared" si="65"/>
        <v>22.198630332946799</v>
      </c>
      <c r="AB120" s="66">
        <f t="shared" si="65"/>
        <v>18.223175525665301</v>
      </c>
      <c r="AC120" s="66">
        <f t="shared" si="65"/>
        <v>24.564739227294901</v>
      </c>
      <c r="AD120" s="66">
        <f t="shared" si="65"/>
        <v>17.093477725982702</v>
      </c>
      <c r="AE120" s="66">
        <f t="shared" si="65"/>
        <v>21.511380195617701</v>
      </c>
      <c r="AF120" s="66">
        <f t="shared" si="65"/>
        <v>22.314278602600101</v>
      </c>
      <c r="AG120" s="66">
        <f t="shared" si="65"/>
        <v>20.982509613037099</v>
      </c>
      <c r="AH120" s="93">
        <f t="shared" si="65"/>
        <v>18.359369277954102</v>
      </c>
      <c r="AI120" s="94">
        <f t="shared" si="66"/>
        <v>5.059369087219201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20.5</v>
      </c>
      <c r="U121" s="71">
        <f t="shared" si="65"/>
        <v>13.1499996185303</v>
      </c>
      <c r="V121" s="71">
        <f t="shared" si="65"/>
        <v>9.1000001430511492</v>
      </c>
      <c r="W121" s="71">
        <f t="shared" si="65"/>
        <v>21.399999618530298</v>
      </c>
      <c r="X121" s="71">
        <f t="shared" si="65"/>
        <v>13.887758731842</v>
      </c>
      <c r="Y121" s="71">
        <f t="shared" si="65"/>
        <v>20.783722400665301</v>
      </c>
      <c r="Z121" s="71">
        <f t="shared" si="65"/>
        <v>14.1166839599609</v>
      </c>
      <c r="AA121" s="71">
        <f t="shared" si="65"/>
        <v>12.2027642726898</v>
      </c>
      <c r="AB121" s="71">
        <f t="shared" si="65"/>
        <v>19.800205230712901</v>
      </c>
      <c r="AC121" s="71">
        <f t="shared" si="65"/>
        <v>16.3114562034607</v>
      </c>
      <c r="AD121" s="71">
        <f t="shared" si="65"/>
        <v>21.928984642028801</v>
      </c>
      <c r="AE121" s="71">
        <f t="shared" si="65"/>
        <v>15.3693799972534</v>
      </c>
      <c r="AF121" s="71">
        <f t="shared" si="65"/>
        <v>19.403644561767599</v>
      </c>
      <c r="AG121" s="71">
        <f t="shared" si="65"/>
        <v>20.127290725708001</v>
      </c>
      <c r="AH121" s="72">
        <f t="shared" si="65"/>
        <v>18.9717373847961</v>
      </c>
      <c r="AI121" s="97">
        <f t="shared" si="66"/>
        <v>-1.5282626152039001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225.24999856948858</v>
      </c>
      <c r="U122" s="9">
        <f t="shared" ref="U122:AI122" si="68">SUM(U112:U121)</f>
        <v>238.74999809265148</v>
      </c>
      <c r="V122" s="9">
        <f t="shared" si="68"/>
        <v>235.69999957084653</v>
      </c>
      <c r="W122" s="9">
        <f t="shared" si="68"/>
        <v>254.44999551773054</v>
      </c>
      <c r="X122" s="9">
        <f t="shared" si="68"/>
        <v>254.23104119300854</v>
      </c>
      <c r="Y122" s="9">
        <f t="shared" si="68"/>
        <v>257.4993593692779</v>
      </c>
      <c r="Z122" s="9">
        <f t="shared" si="68"/>
        <v>251.28978204727167</v>
      </c>
      <c r="AA122" s="9">
        <f t="shared" si="68"/>
        <v>264.2866113185882</v>
      </c>
      <c r="AB122" s="9">
        <f t="shared" si="68"/>
        <v>283.30483579635609</v>
      </c>
      <c r="AC122" s="9">
        <f t="shared" si="68"/>
        <v>294.44113588333136</v>
      </c>
      <c r="AD122" s="9">
        <f t="shared" si="68"/>
        <v>320.07184076309204</v>
      </c>
      <c r="AE122" s="9">
        <f t="shared" si="68"/>
        <v>337.14284944534313</v>
      </c>
      <c r="AF122" s="9">
        <f t="shared" si="68"/>
        <v>366.74961853027349</v>
      </c>
      <c r="AG122" s="9">
        <f t="shared" si="68"/>
        <v>378.41319751739491</v>
      </c>
      <c r="AH122" s="9">
        <f t="shared" si="68"/>
        <v>395.4384884834289</v>
      </c>
      <c r="AI122" s="9">
        <f t="shared" si="68"/>
        <v>170.18848991394032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15.300000190734901</v>
      </c>
      <c r="U123" s="88">
        <f t="shared" ref="U123:AH132" si="69">AM94</f>
        <v>16.399999618530298</v>
      </c>
      <c r="V123" s="88">
        <f t="shared" si="69"/>
        <v>11.0499999523163</v>
      </c>
      <c r="W123" s="88">
        <f t="shared" si="69"/>
        <v>6.7000000476837203</v>
      </c>
      <c r="X123" s="88">
        <f t="shared" si="69"/>
        <v>18.605189800262501</v>
      </c>
      <c r="Y123" s="88">
        <f t="shared" si="69"/>
        <v>12.2168099880219</v>
      </c>
      <c r="Z123" s="88">
        <f t="shared" si="69"/>
        <v>18.149600982666001</v>
      </c>
      <c r="AA123" s="88">
        <f t="shared" si="69"/>
        <v>12.372278690338099</v>
      </c>
      <c r="AB123" s="88">
        <f t="shared" si="69"/>
        <v>10.7886264324188</v>
      </c>
      <c r="AC123" s="88">
        <f t="shared" si="69"/>
        <v>17.413028717041001</v>
      </c>
      <c r="AD123" s="88">
        <f t="shared" si="69"/>
        <v>14.421371936798099</v>
      </c>
      <c r="AE123" s="88">
        <f t="shared" si="69"/>
        <v>19.3158664703369</v>
      </c>
      <c r="AF123" s="88">
        <f t="shared" si="69"/>
        <v>13.6445479393005</v>
      </c>
      <c r="AG123" s="88">
        <f t="shared" si="69"/>
        <v>17.272672176361102</v>
      </c>
      <c r="AH123" s="89">
        <f t="shared" si="69"/>
        <v>17.9474067687988</v>
      </c>
      <c r="AI123" s="90">
        <f t="shared" ref="AI123:AI132" si="70">AH123-T123</f>
        <v>2.6474065780638991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11.25</v>
      </c>
      <c r="U124" s="69">
        <f t="shared" si="69"/>
        <v>13.3999996185303</v>
      </c>
      <c r="V124" s="69">
        <f t="shared" si="69"/>
        <v>14.3999996185303</v>
      </c>
      <c r="W124" s="69">
        <f t="shared" si="69"/>
        <v>8.6000001430511492</v>
      </c>
      <c r="X124" s="69">
        <f t="shared" si="69"/>
        <v>5.6993072032928502</v>
      </c>
      <c r="Y124" s="69">
        <f t="shared" si="69"/>
        <v>15.9930725097656</v>
      </c>
      <c r="Z124" s="69">
        <f t="shared" si="69"/>
        <v>10.592269659042399</v>
      </c>
      <c r="AA124" s="69">
        <f t="shared" si="69"/>
        <v>15.658655643463099</v>
      </c>
      <c r="AB124" s="69">
        <f t="shared" si="69"/>
        <v>10.698911428451501</v>
      </c>
      <c r="AC124" s="69">
        <f t="shared" si="69"/>
        <v>9.4179470539093</v>
      </c>
      <c r="AD124" s="69">
        <f t="shared" si="69"/>
        <v>15.1110162734985</v>
      </c>
      <c r="AE124" s="69">
        <f t="shared" si="69"/>
        <v>12.5804738998413</v>
      </c>
      <c r="AF124" s="69">
        <f t="shared" si="69"/>
        <v>16.805828571319601</v>
      </c>
      <c r="AG124" s="69">
        <f t="shared" si="69"/>
        <v>11.9707927703857</v>
      </c>
      <c r="AH124" s="91">
        <f t="shared" si="69"/>
        <v>15.201929569244401</v>
      </c>
      <c r="AI124" s="92">
        <f t="shared" si="70"/>
        <v>3.9519295692444008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7.4500002861022896</v>
      </c>
      <c r="U125" s="66">
        <f t="shared" si="69"/>
        <v>10.699999809265099</v>
      </c>
      <c r="V125" s="66">
        <f t="shared" si="69"/>
        <v>9</v>
      </c>
      <c r="W125" s="66">
        <f t="shared" si="69"/>
        <v>12.8999996185303</v>
      </c>
      <c r="X125" s="66">
        <f t="shared" si="69"/>
        <v>7.4472329616546604</v>
      </c>
      <c r="Y125" s="66">
        <f t="shared" si="69"/>
        <v>4.6464981436729396</v>
      </c>
      <c r="Z125" s="66">
        <f t="shared" si="69"/>
        <v>13.3346495628357</v>
      </c>
      <c r="AA125" s="66">
        <f t="shared" si="69"/>
        <v>8.8616669178008998</v>
      </c>
      <c r="AB125" s="66">
        <f t="shared" si="69"/>
        <v>13.080186843872101</v>
      </c>
      <c r="AC125" s="66">
        <f t="shared" si="69"/>
        <v>8.9042975902557409</v>
      </c>
      <c r="AD125" s="66">
        <f t="shared" si="69"/>
        <v>7.91078805923462</v>
      </c>
      <c r="AE125" s="66">
        <f t="shared" si="69"/>
        <v>12.7031593322754</v>
      </c>
      <c r="AF125" s="66">
        <f t="shared" si="69"/>
        <v>10.596369266510001</v>
      </c>
      <c r="AG125" s="66">
        <f t="shared" si="69"/>
        <v>14.1895589828491</v>
      </c>
      <c r="AH125" s="93">
        <f t="shared" si="69"/>
        <v>10.133347988128699</v>
      </c>
      <c r="AI125" s="94">
        <f t="shared" si="70"/>
        <v>2.6833477020264098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6.7999999523162797</v>
      </c>
      <c r="U126" s="69">
        <f t="shared" si="69"/>
        <v>3.0500001013279001</v>
      </c>
      <c r="V126" s="69">
        <f t="shared" si="69"/>
        <v>8.5500001907348597</v>
      </c>
      <c r="W126" s="69">
        <f t="shared" si="69"/>
        <v>7.5</v>
      </c>
      <c r="X126" s="69">
        <f t="shared" si="69"/>
        <v>10.3459601402283</v>
      </c>
      <c r="Y126" s="69">
        <f t="shared" si="69"/>
        <v>6.1841273903846696</v>
      </c>
      <c r="Z126" s="69">
        <f t="shared" si="69"/>
        <v>3.5814069509506199</v>
      </c>
      <c r="AA126" s="69">
        <f t="shared" si="69"/>
        <v>10.804627656936599</v>
      </c>
      <c r="AB126" s="69">
        <f t="shared" si="69"/>
        <v>7.14237380027771</v>
      </c>
      <c r="AC126" s="69">
        <f t="shared" si="69"/>
        <v>10.599493503570599</v>
      </c>
      <c r="AD126" s="69">
        <f t="shared" si="69"/>
        <v>7.1528389453887904</v>
      </c>
      <c r="AE126" s="69">
        <f t="shared" si="69"/>
        <v>6.3896234035491899</v>
      </c>
      <c r="AF126" s="69">
        <f t="shared" si="69"/>
        <v>10.363032817840599</v>
      </c>
      <c r="AG126" s="69">
        <f t="shared" si="69"/>
        <v>8.6290686130523699</v>
      </c>
      <c r="AH126" s="91">
        <f t="shared" si="69"/>
        <v>11.6460185050964</v>
      </c>
      <c r="AI126" s="92">
        <f t="shared" si="70"/>
        <v>4.8460185527801203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3</v>
      </c>
      <c r="U127" s="66">
        <f t="shared" si="69"/>
        <v>4.6499998122453698</v>
      </c>
      <c r="V127" s="66">
        <f t="shared" si="69"/>
        <v>1.5</v>
      </c>
      <c r="W127" s="66">
        <f t="shared" si="69"/>
        <v>5.7000000476837203</v>
      </c>
      <c r="X127" s="66">
        <f t="shared" si="69"/>
        <v>6.0685344040393803</v>
      </c>
      <c r="Y127" s="66">
        <f t="shared" si="69"/>
        <v>8.1095035076141393</v>
      </c>
      <c r="Z127" s="66">
        <f t="shared" si="69"/>
        <v>4.9506932497024501</v>
      </c>
      <c r="AA127" s="66">
        <f t="shared" si="69"/>
        <v>2.6198336482047999</v>
      </c>
      <c r="AB127" s="66">
        <f t="shared" si="69"/>
        <v>8.5530383586883492</v>
      </c>
      <c r="AC127" s="66">
        <f t="shared" si="69"/>
        <v>5.5734602212905902</v>
      </c>
      <c r="AD127" s="66">
        <f t="shared" si="69"/>
        <v>8.3814070224761998</v>
      </c>
      <c r="AE127" s="66">
        <f t="shared" si="69"/>
        <v>5.56325459480286</v>
      </c>
      <c r="AF127" s="66">
        <f t="shared" si="69"/>
        <v>4.98260545730591</v>
      </c>
      <c r="AG127" s="66">
        <f t="shared" si="69"/>
        <v>8.2487025260925293</v>
      </c>
      <c r="AH127" s="93">
        <f t="shared" si="69"/>
        <v>6.8223423957824698</v>
      </c>
      <c r="AI127" s="94">
        <f t="shared" si="70"/>
        <v>3.8223423957824698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4</v>
      </c>
      <c r="U128" s="69">
        <f t="shared" si="69"/>
        <v>4</v>
      </c>
      <c r="V128" s="69">
        <f t="shared" si="69"/>
        <v>2.49999995529652</v>
      </c>
      <c r="W128" s="69">
        <f t="shared" si="69"/>
        <v>1.3500000238418599</v>
      </c>
      <c r="X128" s="69">
        <f t="shared" si="69"/>
        <v>4.4967392683029201</v>
      </c>
      <c r="Y128" s="69">
        <f t="shared" si="69"/>
        <v>4.8019638881087303</v>
      </c>
      <c r="Z128" s="69">
        <f t="shared" si="69"/>
        <v>6.4113450050354004</v>
      </c>
      <c r="AA128" s="69">
        <f t="shared" si="69"/>
        <v>3.9266715049743701</v>
      </c>
      <c r="AB128" s="69">
        <f t="shared" si="69"/>
        <v>1.9095846712589299</v>
      </c>
      <c r="AC128" s="69">
        <f t="shared" si="69"/>
        <v>6.8056323528289804</v>
      </c>
      <c r="AD128" s="69">
        <f t="shared" si="69"/>
        <v>4.3497706651687604</v>
      </c>
      <c r="AE128" s="69">
        <f t="shared" si="69"/>
        <v>6.6602544784545898</v>
      </c>
      <c r="AF128" s="69">
        <f t="shared" si="69"/>
        <v>4.3538491725921604</v>
      </c>
      <c r="AG128" s="69">
        <f t="shared" si="69"/>
        <v>3.8912832736968999</v>
      </c>
      <c r="AH128" s="91">
        <f t="shared" si="69"/>
        <v>6.5905978679657</v>
      </c>
      <c r="AI128" s="92">
        <f t="shared" si="70"/>
        <v>2.5905978679657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1.25</v>
      </c>
      <c r="U129" s="66">
        <f t="shared" si="69"/>
        <v>2</v>
      </c>
      <c r="V129" s="66">
        <f t="shared" si="69"/>
        <v>2</v>
      </c>
      <c r="W129" s="66">
        <f t="shared" si="69"/>
        <v>1.29999995231628</v>
      </c>
      <c r="X129" s="66">
        <f t="shared" si="69"/>
        <v>1.03578546084464</v>
      </c>
      <c r="Y129" s="66">
        <f t="shared" si="69"/>
        <v>3.53606045246124</v>
      </c>
      <c r="Z129" s="66">
        <f t="shared" si="69"/>
        <v>3.79424832761288</v>
      </c>
      <c r="AA129" s="66">
        <f t="shared" si="69"/>
        <v>5.0741151571273804</v>
      </c>
      <c r="AB129" s="66">
        <f t="shared" si="69"/>
        <v>3.1206113696098301</v>
      </c>
      <c r="AC129" s="66">
        <f t="shared" si="69"/>
        <v>1.4501955807208999</v>
      </c>
      <c r="AD129" s="66">
        <f t="shared" si="69"/>
        <v>5.4158573150634801</v>
      </c>
      <c r="AE129" s="66">
        <f t="shared" si="69"/>
        <v>3.42734318971634</v>
      </c>
      <c r="AF129" s="66">
        <f t="shared" si="69"/>
        <v>5.30290639400482</v>
      </c>
      <c r="AG129" s="66">
        <f t="shared" si="69"/>
        <v>3.4396665096282999</v>
      </c>
      <c r="AH129" s="93">
        <f t="shared" si="69"/>
        <v>3.06876564025879</v>
      </c>
      <c r="AI129" s="94">
        <f t="shared" si="70"/>
        <v>1.81876564025879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0.15000000596046401</v>
      </c>
      <c r="U130" s="69">
        <f t="shared" si="69"/>
        <v>1.04999995231628</v>
      </c>
      <c r="V130" s="69">
        <f t="shared" si="69"/>
        <v>2</v>
      </c>
      <c r="W130" s="69">
        <f t="shared" si="69"/>
        <v>2</v>
      </c>
      <c r="X130" s="69">
        <f t="shared" si="69"/>
        <v>1.0450111543759699</v>
      </c>
      <c r="Y130" s="69">
        <f t="shared" si="69"/>
        <v>0.82462479360401597</v>
      </c>
      <c r="Z130" s="69">
        <f t="shared" si="69"/>
        <v>2.7738383412361101</v>
      </c>
      <c r="AA130" s="69">
        <f t="shared" si="69"/>
        <v>3.0237403288483602</v>
      </c>
      <c r="AB130" s="69">
        <f t="shared" si="69"/>
        <v>4.0157223939895603</v>
      </c>
      <c r="AC130" s="69">
        <f t="shared" si="69"/>
        <v>2.4877462089061702</v>
      </c>
      <c r="AD130" s="69">
        <f t="shared" si="69"/>
        <v>1.14142858982086</v>
      </c>
      <c r="AE130" s="69">
        <f t="shared" si="69"/>
        <v>4.2941608428955096</v>
      </c>
      <c r="AF130" s="69">
        <f t="shared" si="69"/>
        <v>2.7196024060249302</v>
      </c>
      <c r="AG130" s="69">
        <f t="shared" si="69"/>
        <v>4.2090296745300302</v>
      </c>
      <c r="AH130" s="91">
        <f t="shared" si="69"/>
        <v>2.7389429807662999</v>
      </c>
      <c r="AI130" s="92">
        <f t="shared" si="70"/>
        <v>2.5889429748058359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2.8999999761581399</v>
      </c>
      <c r="U131" s="66">
        <f t="shared" si="69"/>
        <v>0</v>
      </c>
      <c r="V131" s="66">
        <f t="shared" si="69"/>
        <v>1.04999995231628</v>
      </c>
      <c r="W131" s="66">
        <f t="shared" si="69"/>
        <v>1</v>
      </c>
      <c r="X131" s="66">
        <f t="shared" si="69"/>
        <v>1.52256563678384</v>
      </c>
      <c r="Y131" s="66">
        <f t="shared" si="69"/>
        <v>0.74919051118195101</v>
      </c>
      <c r="Z131" s="66">
        <f t="shared" si="69"/>
        <v>0.50577281042933497</v>
      </c>
      <c r="AA131" s="66">
        <f t="shared" si="69"/>
        <v>2.0370467901229898</v>
      </c>
      <c r="AB131" s="66">
        <f t="shared" si="69"/>
        <v>2.2870510891079898</v>
      </c>
      <c r="AC131" s="66">
        <f t="shared" si="69"/>
        <v>3.02825963497162</v>
      </c>
      <c r="AD131" s="66">
        <f t="shared" si="69"/>
        <v>1.84745001792908</v>
      </c>
      <c r="AE131" s="66">
        <f t="shared" si="69"/>
        <v>0.77566607296466805</v>
      </c>
      <c r="AF131" s="66">
        <f t="shared" si="69"/>
        <v>3.2095035910606402</v>
      </c>
      <c r="AG131" s="66">
        <f t="shared" si="69"/>
        <v>1.9980195164680501</v>
      </c>
      <c r="AH131" s="93">
        <f t="shared" si="69"/>
        <v>3.1454428434371899</v>
      </c>
      <c r="AI131" s="94">
        <f t="shared" si="70"/>
        <v>0.24544286727905007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0.59999999403953597</v>
      </c>
      <c r="U132" s="71">
        <f t="shared" si="69"/>
        <v>2.3500000238418601</v>
      </c>
      <c r="V132" s="71">
        <f t="shared" si="69"/>
        <v>1.0499999821186099</v>
      </c>
      <c r="W132" s="71">
        <f t="shared" si="69"/>
        <v>1.79999995231628</v>
      </c>
      <c r="X132" s="71">
        <f t="shared" si="69"/>
        <v>0.68824339564889703</v>
      </c>
      <c r="Y132" s="71">
        <f t="shared" si="69"/>
        <v>1.10625261813402</v>
      </c>
      <c r="Z132" s="71">
        <f t="shared" si="69"/>
        <v>0.47686482779681699</v>
      </c>
      <c r="AA132" s="71">
        <f t="shared" si="69"/>
        <v>0.19918202608823801</v>
      </c>
      <c r="AB132" s="71">
        <f t="shared" si="69"/>
        <v>1.43702387809753</v>
      </c>
      <c r="AC132" s="71">
        <f t="shared" si="69"/>
        <v>1.6626340597867999</v>
      </c>
      <c r="AD132" s="71">
        <f t="shared" si="69"/>
        <v>2.2077779769897501</v>
      </c>
      <c r="AE132" s="71">
        <f t="shared" si="69"/>
        <v>1.2959004640579199</v>
      </c>
      <c r="AF132" s="71">
        <f t="shared" si="69"/>
        <v>0.44201269745826699</v>
      </c>
      <c r="AG132" s="71">
        <f t="shared" si="69"/>
        <v>2.2892296314239502</v>
      </c>
      <c r="AH132" s="72">
        <f t="shared" si="69"/>
        <v>1.37056368589401</v>
      </c>
      <c r="AI132" s="97">
        <f t="shared" si="70"/>
        <v>0.77056369185447404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52.700000405311606</v>
      </c>
      <c r="U133" s="9">
        <f t="shared" ref="U133:AI133" si="72">SUM(U123:U132)</f>
        <v>57.599998936057105</v>
      </c>
      <c r="V133" s="9">
        <f t="shared" si="72"/>
        <v>53.099999651312864</v>
      </c>
      <c r="W133" s="9">
        <f t="shared" si="72"/>
        <v>48.849999785423307</v>
      </c>
      <c r="X133" s="9">
        <f t="shared" si="72"/>
        <v>56.954569425433959</v>
      </c>
      <c r="Y133" s="9">
        <f t="shared" si="72"/>
        <v>58.168103802949204</v>
      </c>
      <c r="Z133" s="9">
        <f t="shared" si="72"/>
        <v>64.570689717307715</v>
      </c>
      <c r="AA133" s="9">
        <f t="shared" si="72"/>
        <v>64.577818363904854</v>
      </c>
      <c r="AB133" s="9">
        <f t="shared" si="72"/>
        <v>63.033130265772307</v>
      </c>
      <c r="AC133" s="9">
        <f t="shared" si="72"/>
        <v>67.342694923281698</v>
      </c>
      <c r="AD133" s="9">
        <f t="shared" si="72"/>
        <v>67.939706802368136</v>
      </c>
      <c r="AE133" s="9">
        <f t="shared" si="72"/>
        <v>73.005702748894677</v>
      </c>
      <c r="AF133" s="9">
        <f t="shared" si="72"/>
        <v>72.420258313417435</v>
      </c>
      <c r="AG133" s="9">
        <f t="shared" si="72"/>
        <v>76.138023674488025</v>
      </c>
      <c r="AH133" s="9">
        <f t="shared" si="72"/>
        <v>78.665358245372758</v>
      </c>
      <c r="AI133" s="6">
        <f t="shared" si="72"/>
        <v>25.965357840061149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6"/>
  <sheetViews>
    <sheetView workbookViewId="0">
      <selection activeCell="AL4" sqref="AL4:AZ103"/>
    </sheetView>
  </sheetViews>
  <sheetFormatPr baseColWidth="10" defaultColWidth="8.7109375" defaultRowHeight="15" x14ac:dyDescent="0.25"/>
  <cols>
    <col min="2" max="2" width="12.7109375" customWidth="1"/>
    <col min="18" max="18" width="10" bestFit="1" customWidth="1"/>
    <col min="35" max="35" width="10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5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12.800000190734901</v>
      </c>
      <c r="AM4" s="52">
        <v>17.949999809265101</v>
      </c>
      <c r="AN4" s="52">
        <v>16.5</v>
      </c>
      <c r="AO4" s="52">
        <v>12.349999666214</v>
      </c>
      <c r="AP4" s="52">
        <v>16.6311855316162</v>
      </c>
      <c r="AQ4" s="52">
        <v>17.426551818847699</v>
      </c>
      <c r="AR4" s="52">
        <v>18.239649772644</v>
      </c>
      <c r="AS4" s="52">
        <v>19.015602111816399</v>
      </c>
      <c r="AT4" s="52">
        <v>19.738131523132299</v>
      </c>
      <c r="AU4" s="52">
        <v>20.419281959533699</v>
      </c>
      <c r="AV4" s="52">
        <v>21.056760787963899</v>
      </c>
      <c r="AW4" s="52">
        <v>21.664116859436</v>
      </c>
      <c r="AX4" s="52">
        <v>22.234733581543001</v>
      </c>
      <c r="AY4" s="52">
        <v>22.7575778961182</v>
      </c>
      <c r="AZ4" s="52">
        <v>23.246865272522001</v>
      </c>
    </row>
    <row r="5" spans="2:52" x14ac:dyDescent="0.25">
      <c r="B5" s="34" t="s">
        <v>48</v>
      </c>
      <c r="C5" s="9">
        <f>AL4</f>
        <v>12.800000190734901</v>
      </c>
      <c r="D5" s="9">
        <f t="shared" ref="D5:Q5" si="0">AM4</f>
        <v>17.949999809265101</v>
      </c>
      <c r="E5" s="9">
        <f t="shared" si="0"/>
        <v>16.5</v>
      </c>
      <c r="F5" s="9">
        <f t="shared" si="0"/>
        <v>12.349999666214</v>
      </c>
      <c r="G5" s="9">
        <f t="shared" si="0"/>
        <v>16.6311855316162</v>
      </c>
      <c r="H5" s="9">
        <f t="shared" si="0"/>
        <v>17.426551818847699</v>
      </c>
      <c r="I5" s="9">
        <f t="shared" si="0"/>
        <v>18.239649772644</v>
      </c>
      <c r="J5" s="9">
        <f t="shared" si="0"/>
        <v>19.015602111816399</v>
      </c>
      <c r="K5" s="9">
        <f t="shared" si="0"/>
        <v>19.738131523132299</v>
      </c>
      <c r="L5" s="9">
        <f t="shared" si="0"/>
        <v>20.419281959533699</v>
      </c>
      <c r="M5" s="9">
        <f t="shared" si="0"/>
        <v>21.056760787963899</v>
      </c>
      <c r="N5" s="9">
        <f t="shared" si="0"/>
        <v>21.664116859436</v>
      </c>
      <c r="O5" s="9">
        <f t="shared" si="0"/>
        <v>22.234733581543001</v>
      </c>
      <c r="P5" s="9">
        <f t="shared" si="0"/>
        <v>22.7575778961182</v>
      </c>
      <c r="Q5" s="9">
        <f t="shared" si="0"/>
        <v>23.246865272522001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140.2343714202282</v>
      </c>
      <c r="V5" s="49">
        <f t="shared" si="1"/>
        <v>128.90624807914685</v>
      </c>
      <c r="W5" s="49">
        <f t="shared" si="1"/>
        <v>96.484370954567439</v>
      </c>
      <c r="X5" s="49">
        <f t="shared" si="1"/>
        <v>129.93113502962638</v>
      </c>
      <c r="Y5" s="49">
        <f t="shared" si="1"/>
        <v>136.14493405602963</v>
      </c>
      <c r="Z5" s="49">
        <f t="shared" si="1"/>
        <v>142.49726172540619</v>
      </c>
      <c r="AA5" s="49">
        <f t="shared" si="1"/>
        <v>148.55938928485776</v>
      </c>
      <c r="AB5" s="49">
        <f t="shared" si="1"/>
        <v>154.20415022664974</v>
      </c>
      <c r="AC5" s="49">
        <f t="shared" si="1"/>
        <v>159.52563793173931</v>
      </c>
      <c r="AD5" s="49">
        <f t="shared" si="1"/>
        <v>164.50594120463794</v>
      </c>
      <c r="AE5" s="49">
        <f t="shared" si="1"/>
        <v>169.25091044230817</v>
      </c>
      <c r="AF5" s="49">
        <f t="shared" si="1"/>
        <v>173.70885351734054</v>
      </c>
      <c r="AG5" s="49">
        <f t="shared" si="1"/>
        <v>177.7935746640922</v>
      </c>
      <c r="AH5" s="49">
        <f>Q5/$C$5*100</f>
        <v>181.61613223528633</v>
      </c>
      <c r="AI5" s="49"/>
      <c r="AJ5" s="49"/>
      <c r="AK5" s="51" t="s">
        <v>49</v>
      </c>
      <c r="AL5" s="52">
        <v>16.550000190734899</v>
      </c>
      <c r="AM5" s="52">
        <v>12.0000002384186</v>
      </c>
      <c r="AN5" s="52">
        <v>18.0999999046326</v>
      </c>
      <c r="AO5" s="52">
        <v>18.550000190734899</v>
      </c>
      <c r="AP5" s="52">
        <v>13.3235192298889</v>
      </c>
      <c r="AQ5" s="52">
        <v>16.954124450683601</v>
      </c>
      <c r="AR5" s="52">
        <v>17.7297830581665</v>
      </c>
      <c r="AS5" s="52">
        <v>18.457096099853501</v>
      </c>
      <c r="AT5" s="52">
        <v>19.174153327941902</v>
      </c>
      <c r="AU5" s="52">
        <v>19.851182937622099</v>
      </c>
      <c r="AV5" s="52">
        <v>20.490705490112301</v>
      </c>
      <c r="AW5" s="52">
        <v>21.095929145812999</v>
      </c>
      <c r="AX5" s="52">
        <v>21.665251731872601</v>
      </c>
      <c r="AY5" s="52">
        <v>22.204206466674801</v>
      </c>
      <c r="AZ5" s="52">
        <v>22.698825836181602</v>
      </c>
    </row>
    <row r="6" spans="2:52" x14ac:dyDescent="0.25">
      <c r="B6" s="34" t="s">
        <v>50</v>
      </c>
      <c r="C6" s="9">
        <f>AL5+AL6+AL7+AL8+AL9</f>
        <v>94.650000572204689</v>
      </c>
      <c r="D6" s="9">
        <f t="shared" ref="D6:Q6" si="2">AM5+AM6+AM7+AM8+AM9</f>
        <v>85.050000429153499</v>
      </c>
      <c r="E6" s="9">
        <f t="shared" si="2"/>
        <v>83.899999618530217</v>
      </c>
      <c r="F6" s="9">
        <f t="shared" si="2"/>
        <v>88.200001239776697</v>
      </c>
      <c r="G6" s="9">
        <f t="shared" si="2"/>
        <v>86.149639606475802</v>
      </c>
      <c r="H6" s="9">
        <f t="shared" si="2"/>
        <v>86.934803962707605</v>
      </c>
      <c r="I6" s="9">
        <f t="shared" si="2"/>
        <v>90.581421852111802</v>
      </c>
      <c r="J6" s="9">
        <f t="shared" si="2"/>
        <v>92.369702816009607</v>
      </c>
      <c r="K6" s="9">
        <f t="shared" si="2"/>
        <v>94.463964462280316</v>
      </c>
      <c r="L6" s="9">
        <f t="shared" si="2"/>
        <v>99.370006561279396</v>
      </c>
      <c r="M6" s="9">
        <f t="shared" si="2"/>
        <v>102.5359420776367</v>
      </c>
      <c r="N6" s="9">
        <f t="shared" si="2"/>
        <v>105.60725784301749</v>
      </c>
      <c r="O6" s="9">
        <f t="shared" si="2"/>
        <v>108.53848171234141</v>
      </c>
      <c r="P6" s="9">
        <f t="shared" si="2"/>
        <v>111.3277769088745</v>
      </c>
      <c r="Q6" s="9">
        <f t="shared" si="2"/>
        <v>113.94203948974621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89.857369165330596</v>
      </c>
      <c r="V6" s="49">
        <f t="shared" si="4"/>
        <v>88.642365674922814</v>
      </c>
      <c r="W6" s="49">
        <f t="shared" si="4"/>
        <v>93.185420714807549</v>
      </c>
      <c r="X6" s="49">
        <f t="shared" si="4"/>
        <v>91.019164379989306</v>
      </c>
      <c r="Y6" s="49">
        <f t="shared" si="4"/>
        <v>91.848709389482281</v>
      </c>
      <c r="Z6" s="49">
        <f t="shared" si="4"/>
        <v>95.70144881616865</v>
      </c>
      <c r="AA6" s="49">
        <f t="shared" si="4"/>
        <v>97.590810626086011</v>
      </c>
      <c r="AB6" s="49">
        <f t="shared" si="4"/>
        <v>99.803448379503763</v>
      </c>
      <c r="AC6" s="49">
        <f t="shared" si="4"/>
        <v>104.98679974700475</v>
      </c>
      <c r="AD6" s="49">
        <f t="shared" si="4"/>
        <v>108.33168669599335</v>
      </c>
      <c r="AE6" s="49">
        <f t="shared" si="4"/>
        <v>111.57660560440668</v>
      </c>
      <c r="AF6" s="49">
        <f t="shared" si="4"/>
        <v>114.67351405829285</v>
      </c>
      <c r="AG6" s="49">
        <f t="shared" si="4"/>
        <v>117.62047145889557</v>
      </c>
      <c r="AH6" s="49">
        <f>Q6/$C$6*100</f>
        <v>120.38250269509972</v>
      </c>
      <c r="AI6" s="49"/>
      <c r="AJ6" s="49"/>
      <c r="AK6" s="51" t="s">
        <v>51</v>
      </c>
      <c r="AL6" s="52">
        <v>20.75</v>
      </c>
      <c r="AM6" s="52">
        <v>16.699999809265101</v>
      </c>
      <c r="AN6" s="52">
        <v>12.1500000953674</v>
      </c>
      <c r="AO6" s="52">
        <v>18.900000572204601</v>
      </c>
      <c r="AP6" s="52">
        <v>18.560824394226099</v>
      </c>
      <c r="AQ6" s="52">
        <v>14.465893745422401</v>
      </c>
      <c r="AR6" s="52">
        <v>17.588748931884801</v>
      </c>
      <c r="AS6" s="52">
        <v>18.287643432617202</v>
      </c>
      <c r="AT6" s="52">
        <v>18.963741302490199</v>
      </c>
      <c r="AU6" s="52">
        <v>19.636327743530298</v>
      </c>
      <c r="AV6" s="52">
        <v>20.276305198669402</v>
      </c>
      <c r="AW6" s="52">
        <v>20.887654304504402</v>
      </c>
      <c r="AX6" s="52">
        <v>21.459321022033699</v>
      </c>
      <c r="AY6" s="52">
        <v>22.000839233398398</v>
      </c>
      <c r="AZ6" s="52">
        <v>22.513111114501999</v>
      </c>
    </row>
    <row r="7" spans="2:52" x14ac:dyDescent="0.25">
      <c r="B7" s="34" t="s">
        <v>52</v>
      </c>
      <c r="C7" s="9">
        <f>AL10+AL11+AL12+AL13+AL14+AL15+AL16</f>
        <v>174.94999980926511</v>
      </c>
      <c r="D7" s="9">
        <f t="shared" ref="D7:Q7" si="5">AM10+AM11+AM12+AM13+AM14+AM15+AM16</f>
        <v>163.14999914169309</v>
      </c>
      <c r="E7" s="9">
        <f t="shared" si="5"/>
        <v>169.49999904632551</v>
      </c>
      <c r="F7" s="9">
        <f t="shared" si="5"/>
        <v>170.8499989509582</v>
      </c>
      <c r="G7" s="9">
        <f t="shared" si="5"/>
        <v>161.84371566772461</v>
      </c>
      <c r="H7" s="9">
        <f t="shared" si="5"/>
        <v>161.29451656341558</v>
      </c>
      <c r="I7" s="9">
        <f t="shared" si="5"/>
        <v>157.50201416015611</v>
      </c>
      <c r="J7" s="9">
        <f t="shared" si="5"/>
        <v>158.3395977020264</v>
      </c>
      <c r="K7" s="9">
        <f t="shared" si="5"/>
        <v>161.1678504943846</v>
      </c>
      <c r="L7" s="9">
        <f t="shared" si="5"/>
        <v>162.24108791351321</v>
      </c>
      <c r="M7" s="9">
        <f t="shared" si="5"/>
        <v>162.70240211486828</v>
      </c>
      <c r="N7" s="9">
        <f t="shared" si="5"/>
        <v>166.89912128448492</v>
      </c>
      <c r="O7" s="9">
        <f t="shared" si="5"/>
        <v>170.16547584533703</v>
      </c>
      <c r="P7" s="9">
        <f t="shared" si="5"/>
        <v>174.65470314025879</v>
      </c>
      <c r="Q7" s="9">
        <f t="shared" si="5"/>
        <v>178.31565570831302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93.255215387003901</v>
      </c>
      <c r="V7" s="49">
        <f t="shared" si="6"/>
        <v>96.884823796009528</v>
      </c>
      <c r="W7" s="49">
        <f t="shared" si="6"/>
        <v>97.65647278492321</v>
      </c>
      <c r="X7" s="49">
        <f t="shared" si="6"/>
        <v>92.508554355056134</v>
      </c>
      <c r="Y7" s="49">
        <f t="shared" si="6"/>
        <v>92.194636604322909</v>
      </c>
      <c r="Z7" s="49">
        <f t="shared" si="6"/>
        <v>90.026873010499443</v>
      </c>
      <c r="AA7" s="49">
        <f t="shared" si="6"/>
        <v>90.505628965219898</v>
      </c>
      <c r="AB7" s="49">
        <f t="shared" si="6"/>
        <v>92.122235307284271</v>
      </c>
      <c r="AC7" s="49">
        <f t="shared" si="6"/>
        <v>92.735689105683079</v>
      </c>
      <c r="AD7" s="49">
        <f t="shared" si="6"/>
        <v>92.999372559160065</v>
      </c>
      <c r="AE7" s="49">
        <f t="shared" si="6"/>
        <v>95.398183176017454</v>
      </c>
      <c r="AF7" s="49">
        <f t="shared" si="6"/>
        <v>97.26520493332707</v>
      </c>
      <c r="AG7" s="49">
        <f t="shared" si="6"/>
        <v>99.83121082061831</v>
      </c>
      <c r="AH7" s="49">
        <f>Q7/$C$7*100</f>
        <v>101.92378159629449</v>
      </c>
      <c r="AI7" s="49"/>
      <c r="AJ7" s="49"/>
      <c r="AK7" s="51" t="s">
        <v>53</v>
      </c>
      <c r="AL7" s="52">
        <v>18.75</v>
      </c>
      <c r="AM7" s="52">
        <v>19.800000190734899</v>
      </c>
      <c r="AN7" s="52">
        <v>17</v>
      </c>
      <c r="AO7" s="52">
        <v>14.9500002861023</v>
      </c>
      <c r="AP7" s="52">
        <v>18.905425071716301</v>
      </c>
      <c r="AQ7" s="52">
        <v>18.9665060043335</v>
      </c>
      <c r="AR7" s="52">
        <v>15.698615074157701</v>
      </c>
      <c r="AS7" s="52">
        <v>18.396302223205598</v>
      </c>
      <c r="AT7" s="52">
        <v>19.0580043792725</v>
      </c>
      <c r="AU7" s="52">
        <v>19.701222419738802</v>
      </c>
      <c r="AV7" s="52">
        <v>20.3421421051025</v>
      </c>
      <c r="AW7" s="52">
        <v>20.961723327636701</v>
      </c>
      <c r="AX7" s="52">
        <v>21.5461072921753</v>
      </c>
      <c r="AY7" s="52">
        <v>22.097760200500499</v>
      </c>
      <c r="AZ7" s="52">
        <v>22.617337226867701</v>
      </c>
    </row>
    <row r="8" spans="2:52" x14ac:dyDescent="0.25">
      <c r="B8" s="34" t="s">
        <v>54</v>
      </c>
      <c r="C8" s="9">
        <f>AL17+AL18+AL19</f>
        <v>73.449999809265108</v>
      </c>
      <c r="D8" s="9">
        <f t="shared" ref="D8:Q8" si="7">AM17+AM18+AM19</f>
        <v>72.549999237060504</v>
      </c>
      <c r="E8" s="9">
        <f t="shared" si="7"/>
        <v>70.949998855590792</v>
      </c>
      <c r="F8" s="9">
        <f t="shared" si="7"/>
        <v>78.699998855590906</v>
      </c>
      <c r="G8" s="9">
        <f t="shared" si="7"/>
        <v>88.245668411254798</v>
      </c>
      <c r="H8" s="9">
        <f t="shared" si="7"/>
        <v>87.537015914917006</v>
      </c>
      <c r="I8" s="9">
        <f t="shared" si="7"/>
        <v>92.470057487487807</v>
      </c>
      <c r="J8" s="9">
        <f t="shared" si="7"/>
        <v>88.346761703491296</v>
      </c>
      <c r="K8" s="9">
        <f t="shared" si="7"/>
        <v>87.577935218811092</v>
      </c>
      <c r="L8" s="9">
        <f t="shared" si="7"/>
        <v>84.914232254028292</v>
      </c>
      <c r="M8" s="9">
        <f t="shared" si="7"/>
        <v>86.230088233947797</v>
      </c>
      <c r="N8" s="9">
        <f t="shared" si="7"/>
        <v>86.0136976242065</v>
      </c>
      <c r="O8" s="9">
        <f t="shared" si="7"/>
        <v>87.783266067504911</v>
      </c>
      <c r="P8" s="9">
        <f t="shared" si="7"/>
        <v>85.954102516174302</v>
      </c>
      <c r="Q8" s="9">
        <f t="shared" si="7"/>
        <v>88.403532981872601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98.774675868561303</v>
      </c>
      <c r="V8" s="49">
        <f t="shared" si="8"/>
        <v>96.596322722714348</v>
      </c>
      <c r="W8" s="49">
        <f t="shared" si="8"/>
        <v>107.14771825726206</v>
      </c>
      <c r="X8" s="49">
        <f t="shared" si="8"/>
        <v>120.1438647248619</v>
      </c>
      <c r="Y8" s="49">
        <f t="shared" si="8"/>
        <v>119.1790553331968</v>
      </c>
      <c r="Z8" s="49">
        <f t="shared" si="8"/>
        <v>125.89524537455952</v>
      </c>
      <c r="AA8" s="49">
        <f t="shared" si="8"/>
        <v>120.28150024902666</v>
      </c>
      <c r="AB8" s="49">
        <f t="shared" si="8"/>
        <v>119.23476575389162</v>
      </c>
      <c r="AC8" s="49">
        <f t="shared" si="8"/>
        <v>115.60821303544382</v>
      </c>
      <c r="AD8" s="49">
        <f t="shared" si="8"/>
        <v>117.3997119916542</v>
      </c>
      <c r="AE8" s="49">
        <f t="shared" si="8"/>
        <v>117.10510258348098</v>
      </c>
      <c r="AF8" s="49">
        <f t="shared" si="8"/>
        <v>119.51431762486102</v>
      </c>
      <c r="AG8" s="49">
        <f t="shared" si="8"/>
        <v>117.02396560841366</v>
      </c>
      <c r="AH8" s="49">
        <f>Q8/$C$8*100</f>
        <v>120.35879266363352</v>
      </c>
      <c r="AI8" s="49"/>
      <c r="AJ8" s="49"/>
      <c r="AK8" s="51" t="s">
        <v>55</v>
      </c>
      <c r="AL8" s="52">
        <v>21.149999618530298</v>
      </c>
      <c r="AM8" s="52">
        <v>17.050000190734899</v>
      </c>
      <c r="AN8" s="52">
        <v>17.949999809265101</v>
      </c>
      <c r="AO8" s="52">
        <v>18.800000190734899</v>
      </c>
      <c r="AP8" s="52">
        <v>16.153892517089801</v>
      </c>
      <c r="AQ8" s="52">
        <v>19.364181518554702</v>
      </c>
      <c r="AR8" s="52">
        <v>19.679893493652301</v>
      </c>
      <c r="AS8" s="52">
        <v>16.917963504791299</v>
      </c>
      <c r="AT8" s="52">
        <v>19.3572454452515</v>
      </c>
      <c r="AU8" s="52">
        <v>19.997649192810101</v>
      </c>
      <c r="AV8" s="52">
        <v>20.6191453933716</v>
      </c>
      <c r="AW8" s="52">
        <v>21.244509696960399</v>
      </c>
      <c r="AX8" s="52">
        <v>21.8439826965332</v>
      </c>
      <c r="AY8" s="52">
        <v>22.414112091064499</v>
      </c>
      <c r="AZ8" s="52">
        <v>22.948879241943398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1128.2999997138977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1136.0499997138975</v>
      </c>
      <c r="E9" s="9">
        <f t="shared" si="9"/>
        <v>1127.1500062942505</v>
      </c>
      <c r="F9" s="9">
        <f t="shared" si="9"/>
        <v>1149.3999996185303</v>
      </c>
      <c r="G9" s="9">
        <f t="shared" si="9"/>
        <v>1188.2549023628235</v>
      </c>
      <c r="H9" s="9">
        <f t="shared" si="9"/>
        <v>1224.9882941246035</v>
      </c>
      <c r="I9" s="9">
        <f t="shared" si="9"/>
        <v>1258.0675940513611</v>
      </c>
      <c r="J9" s="9">
        <f t="shared" si="9"/>
        <v>1304.239294052124</v>
      </c>
      <c r="K9" s="9">
        <f t="shared" si="9"/>
        <v>1336.155034542084</v>
      </c>
      <c r="L9" s="9">
        <f t="shared" si="9"/>
        <v>1367.8724970817566</v>
      </c>
      <c r="M9" s="9">
        <f t="shared" si="9"/>
        <v>1395.9177494049072</v>
      </c>
      <c r="N9" s="9">
        <f t="shared" si="9"/>
        <v>1423.3052282333374</v>
      </c>
      <c r="O9" s="9">
        <f t="shared" si="9"/>
        <v>1452.0420484542847</v>
      </c>
      <c r="P9" s="9">
        <f t="shared" si="9"/>
        <v>1484.0899295806887</v>
      </c>
      <c r="Q9" s="9">
        <f t="shared" si="9"/>
        <v>1513.2831125259397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100.68687405849197</v>
      </c>
      <c r="V9" s="49">
        <f t="shared" si="10"/>
        <v>99.898077335820375</v>
      </c>
      <c r="W9" s="49">
        <f t="shared" si="10"/>
        <v>101.87007000886138</v>
      </c>
      <c r="X9" s="49">
        <f t="shared" si="10"/>
        <v>105.31373771728516</v>
      </c>
      <c r="Y9" s="49">
        <f t="shared" si="10"/>
        <v>108.5693782181355</v>
      </c>
      <c r="Z9" s="49">
        <f t="shared" si="10"/>
        <v>111.50116053978272</v>
      </c>
      <c r="AA9" s="49">
        <f t="shared" si="10"/>
        <v>115.59330801939547</v>
      </c>
      <c r="AB9" s="49">
        <f t="shared" si="10"/>
        <v>118.42196533553948</v>
      </c>
      <c r="AC9" s="49">
        <f t="shared" si="10"/>
        <v>121.23304949291918</v>
      </c>
      <c r="AD9" s="49">
        <f t="shared" si="10"/>
        <v>123.71866965867846</v>
      </c>
      <c r="AE9" s="49">
        <f t="shared" si="10"/>
        <v>126.14599207606523</v>
      </c>
      <c r="AF9" s="49">
        <f t="shared" si="10"/>
        <v>128.69290515133193</v>
      </c>
      <c r="AG9" s="49">
        <f t="shared" si="10"/>
        <v>131.53327394815284</v>
      </c>
      <c r="AH9" s="49">
        <f>Q9/$C$9*100</f>
        <v>134.12063395459205</v>
      </c>
      <c r="AI9" s="49"/>
      <c r="AJ9" s="49"/>
      <c r="AK9" s="51" t="s">
        <v>57</v>
      </c>
      <c r="AL9" s="52">
        <v>17.450000762939499</v>
      </c>
      <c r="AM9" s="52">
        <v>19.5</v>
      </c>
      <c r="AN9" s="52">
        <v>18.699999809265101</v>
      </c>
      <c r="AO9" s="52">
        <v>17</v>
      </c>
      <c r="AP9" s="52">
        <v>19.205978393554702</v>
      </c>
      <c r="AQ9" s="52">
        <v>17.1840982437134</v>
      </c>
      <c r="AR9" s="52">
        <v>19.884381294250499</v>
      </c>
      <c r="AS9" s="52">
        <v>20.310697555541999</v>
      </c>
      <c r="AT9" s="52">
        <v>17.910820007324201</v>
      </c>
      <c r="AU9" s="52">
        <v>20.1836242675781</v>
      </c>
      <c r="AV9" s="52">
        <v>20.807643890380898</v>
      </c>
      <c r="AW9" s="52">
        <v>21.417441368102999</v>
      </c>
      <c r="AX9" s="52">
        <v>22.023818969726602</v>
      </c>
      <c r="AY9" s="52">
        <v>22.6108589172363</v>
      </c>
      <c r="AZ9" s="52">
        <v>23.1638860702515</v>
      </c>
    </row>
    <row r="10" spans="2:52" x14ac:dyDescent="0.25">
      <c r="B10" s="35" t="s">
        <v>23</v>
      </c>
      <c r="C10" s="9">
        <f t="shared" ref="C10:Q10" si="11">C5+C6+C7+C8+AL20+AL21</f>
        <v>417.50000000000006</v>
      </c>
      <c r="D10" s="9">
        <f t="shared" si="11"/>
        <v>398.49999785423267</v>
      </c>
      <c r="E10" s="9">
        <f t="shared" si="11"/>
        <v>397.34999847412087</v>
      </c>
      <c r="F10" s="9">
        <f t="shared" si="11"/>
        <v>399.9499981403352</v>
      </c>
      <c r="G10" s="9">
        <f t="shared" si="11"/>
        <v>402.58857393264748</v>
      </c>
      <c r="H10" s="9">
        <f t="shared" si="11"/>
        <v>413.36305236816423</v>
      </c>
      <c r="I10" s="9">
        <f t="shared" si="11"/>
        <v>419.57380104064919</v>
      </c>
      <c r="J10" s="9">
        <f t="shared" si="11"/>
        <v>423.11645460128813</v>
      </c>
      <c r="K10" s="9">
        <f t="shared" si="11"/>
        <v>430.03518486022938</v>
      </c>
      <c r="L10" s="9">
        <f t="shared" si="11"/>
        <v>432.39029788970964</v>
      </c>
      <c r="M10" s="9">
        <f t="shared" si="11"/>
        <v>439.3412370681765</v>
      </c>
      <c r="N10" s="9">
        <f t="shared" si="11"/>
        <v>445.58273220062239</v>
      </c>
      <c r="O10" s="9">
        <f t="shared" si="11"/>
        <v>452.48622512817411</v>
      </c>
      <c r="P10" s="9">
        <f t="shared" si="11"/>
        <v>461.30381488800049</v>
      </c>
      <c r="Q10" s="9">
        <f t="shared" si="11"/>
        <v>470.84460353851347</v>
      </c>
      <c r="S10" s="48" t="s">
        <v>23</v>
      </c>
      <c r="T10" s="49">
        <f>C10/$C$10*100</f>
        <v>100</v>
      </c>
      <c r="U10" s="49">
        <f t="shared" ref="U10:AG10" si="12">D10/$C$10*100</f>
        <v>95.449101282450926</v>
      </c>
      <c r="V10" s="49">
        <f t="shared" si="12"/>
        <v>95.173652329130732</v>
      </c>
      <c r="W10" s="49">
        <f t="shared" si="12"/>
        <v>95.796406740200041</v>
      </c>
      <c r="X10" s="49">
        <f t="shared" si="12"/>
        <v>96.42840094195148</v>
      </c>
      <c r="Y10" s="49">
        <f t="shared" si="12"/>
        <v>99.009114339680039</v>
      </c>
      <c r="Z10" s="49">
        <f t="shared" si="12"/>
        <v>100.49671881213153</v>
      </c>
      <c r="AA10" s="49">
        <f t="shared" si="12"/>
        <v>101.34525858713485</v>
      </c>
      <c r="AB10" s="49">
        <f t="shared" si="12"/>
        <v>103.00243948748007</v>
      </c>
      <c r="AC10" s="49">
        <f t="shared" si="12"/>
        <v>103.5665384166969</v>
      </c>
      <c r="AD10" s="49">
        <f t="shared" si="12"/>
        <v>105.23143402830573</v>
      </c>
      <c r="AE10" s="49">
        <f t="shared" si="12"/>
        <v>106.72640292230476</v>
      </c>
      <c r="AF10" s="49">
        <f t="shared" si="12"/>
        <v>108.3799341624369</v>
      </c>
      <c r="AG10" s="49">
        <f t="shared" si="12"/>
        <v>110.49193170970071</v>
      </c>
      <c r="AH10" s="49">
        <f>Q10/$C$10*100</f>
        <v>112.77715054814692</v>
      </c>
      <c r="AI10" s="49"/>
      <c r="AJ10" s="49"/>
      <c r="AK10" s="51" t="s">
        <v>58</v>
      </c>
      <c r="AL10" s="52">
        <v>22.25</v>
      </c>
      <c r="AM10" s="52">
        <v>16.450000286102298</v>
      </c>
      <c r="AN10" s="52">
        <v>20</v>
      </c>
      <c r="AO10" s="52">
        <v>21.300000190734899</v>
      </c>
      <c r="AP10" s="52">
        <v>17.841081619262699</v>
      </c>
      <c r="AQ10" s="52">
        <v>19.880968093872099</v>
      </c>
      <c r="AR10" s="52">
        <v>18.277729988098098</v>
      </c>
      <c r="AS10" s="52">
        <v>20.599774360656699</v>
      </c>
      <c r="AT10" s="52">
        <v>21.1146192550659</v>
      </c>
      <c r="AU10" s="52">
        <v>18.953850746154799</v>
      </c>
      <c r="AV10" s="52">
        <v>21.1300563812256</v>
      </c>
      <c r="AW10" s="52">
        <v>21.751670837402301</v>
      </c>
      <c r="AX10" s="52">
        <v>22.3518514633179</v>
      </c>
      <c r="AY10" s="52">
        <v>22.952154159545898</v>
      </c>
      <c r="AZ10" s="52">
        <v>23.528364181518601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733.49999809265159</v>
      </c>
      <c r="D11" s="9">
        <f t="shared" ref="D11:Q11" si="13">AM22+AM23+AM24+AM25+AM26+AM27+AM28+AM29+AM30+AM31+AM32+AM33+AM34+AM35+AM36+AM37+AM38+AM39+AM40+AM41+AM42+AM43+AM44+AM45+AM46+AM47+AM48+AM49+AM50+AM51+AM52+AM53</f>
        <v>740.34999799728382</v>
      </c>
      <c r="E11" s="9">
        <f t="shared" si="13"/>
        <v>731.40000295639015</v>
      </c>
      <c r="F11" s="9">
        <f t="shared" si="13"/>
        <v>747.40000152587891</v>
      </c>
      <c r="G11" s="9">
        <f t="shared" si="13"/>
        <v>771.12515449523926</v>
      </c>
      <c r="H11" s="9">
        <f t="shared" si="13"/>
        <v>790.52127742767357</v>
      </c>
      <c r="I11" s="9">
        <f t="shared" si="13"/>
        <v>820.58513450622547</v>
      </c>
      <c r="J11" s="9">
        <f t="shared" si="13"/>
        <v>847.59450912475586</v>
      </c>
      <c r="K11" s="9">
        <f t="shared" si="13"/>
        <v>865.82421207428001</v>
      </c>
      <c r="L11" s="9">
        <f t="shared" si="13"/>
        <v>889.7184591293335</v>
      </c>
      <c r="M11" s="9">
        <f t="shared" si="13"/>
        <v>907.06523704528797</v>
      </c>
      <c r="N11" s="9">
        <f t="shared" si="13"/>
        <v>927.2936420440675</v>
      </c>
      <c r="O11" s="9">
        <f t="shared" si="13"/>
        <v>949.90557098388661</v>
      </c>
      <c r="P11" s="9">
        <f t="shared" si="13"/>
        <v>970.54602813720726</v>
      </c>
      <c r="Q11" s="9">
        <f t="shared" si="13"/>
        <v>991.73122024536133</v>
      </c>
      <c r="S11" s="48" t="s">
        <v>24</v>
      </c>
      <c r="T11" s="49">
        <f>C11/$C$11*100</f>
        <v>100</v>
      </c>
      <c r="U11" s="49">
        <f t="shared" ref="U11:AG11" si="14">D11/$C$11*100</f>
        <v>100.93387865336668</v>
      </c>
      <c r="V11" s="49">
        <f t="shared" si="14"/>
        <v>99.71370209383474</v>
      </c>
      <c r="W11" s="49">
        <f t="shared" si="14"/>
        <v>101.89502433120272</v>
      </c>
      <c r="X11" s="49">
        <f t="shared" si="14"/>
        <v>105.1295373552046</v>
      </c>
      <c r="Y11" s="49">
        <f t="shared" si="14"/>
        <v>107.77386223357827</v>
      </c>
      <c r="Z11" s="49">
        <f t="shared" si="14"/>
        <v>111.87254759918537</v>
      </c>
      <c r="AA11" s="49">
        <f t="shared" si="14"/>
        <v>115.55480727045517</v>
      </c>
      <c r="AB11" s="49">
        <f t="shared" si="14"/>
        <v>118.04011101918421</v>
      </c>
      <c r="AC11" s="49">
        <f t="shared" si="14"/>
        <v>121.2976770883303</v>
      </c>
      <c r="AD11" s="49">
        <f t="shared" si="14"/>
        <v>123.66260932569391</v>
      </c>
      <c r="AE11" s="49">
        <f t="shared" si="14"/>
        <v>126.42040142540492</v>
      </c>
      <c r="AF11" s="49">
        <f t="shared" si="14"/>
        <v>129.50314566516195</v>
      </c>
      <c r="AG11" s="49">
        <f t="shared" si="14"/>
        <v>132.31711392787398</v>
      </c>
      <c r="AH11" s="49">
        <f>Q11/$C$11*100</f>
        <v>135.20534735162894</v>
      </c>
      <c r="AI11" s="49"/>
      <c r="AJ11" s="49"/>
      <c r="AK11" s="51" t="s">
        <v>59</v>
      </c>
      <c r="AL11" s="52">
        <v>28</v>
      </c>
      <c r="AM11" s="52">
        <v>21.149999618530298</v>
      </c>
      <c r="AN11" s="52">
        <v>20.449999809265101</v>
      </c>
      <c r="AO11" s="52">
        <v>18.999999523162799</v>
      </c>
      <c r="AP11" s="52">
        <v>22.1389255523682</v>
      </c>
      <c r="AQ11" s="52">
        <v>18.822882652282701</v>
      </c>
      <c r="AR11" s="52">
        <v>20.772741317748999</v>
      </c>
      <c r="AS11" s="52">
        <v>19.428133964538599</v>
      </c>
      <c r="AT11" s="52">
        <v>21.4876899719238</v>
      </c>
      <c r="AU11" s="52">
        <v>22.0784912109375</v>
      </c>
      <c r="AV11" s="52">
        <v>20.095067024231</v>
      </c>
      <c r="AW11" s="52">
        <v>22.208977699279799</v>
      </c>
      <c r="AX11" s="52">
        <v>22.829535484314</v>
      </c>
      <c r="AY11" s="52">
        <v>23.431273460388201</v>
      </c>
      <c r="AZ11" s="52">
        <v>24.026433944702099</v>
      </c>
    </row>
    <row r="12" spans="2:52" x14ac:dyDescent="0.25">
      <c r="B12" s="35" t="s">
        <v>25</v>
      </c>
      <c r="C12" s="9">
        <f>AL54+AL55+AL56+AL57+AL58+AL59+AL60+AL61+AL62+AL63+AL64+AL65+AL66+AL67+AL68+AL69+AL70</f>
        <v>333.15000200271601</v>
      </c>
      <c r="D12" s="9">
        <f t="shared" ref="D12:Q12" si="15">AM54+AM55+AM56+AM57+AM58+AM59+AM60+AM61+AM62+AM63+AM64+AM65+AM66+AM67+AM68+AM69+AM70</f>
        <v>335.90000247955322</v>
      </c>
      <c r="E12" s="9">
        <f t="shared" si="15"/>
        <v>339.25000238418562</v>
      </c>
      <c r="F12" s="9">
        <f t="shared" si="15"/>
        <v>352.14999866485607</v>
      </c>
      <c r="G12" s="9">
        <f t="shared" si="15"/>
        <v>367.41138315200834</v>
      </c>
      <c r="H12" s="9">
        <f t="shared" si="15"/>
        <v>374.29685258865362</v>
      </c>
      <c r="I12" s="9">
        <f t="shared" si="15"/>
        <v>376.70180177688582</v>
      </c>
      <c r="J12" s="9">
        <f t="shared" si="15"/>
        <v>391.59999465942371</v>
      </c>
      <c r="K12" s="9">
        <f t="shared" si="15"/>
        <v>403.24351930618286</v>
      </c>
      <c r="L12" s="9">
        <f t="shared" si="15"/>
        <v>412.70834875106817</v>
      </c>
      <c r="M12" s="9">
        <f t="shared" si="15"/>
        <v>422.03646850585932</v>
      </c>
      <c r="N12" s="9">
        <f t="shared" si="15"/>
        <v>430.61304759979242</v>
      </c>
      <c r="O12" s="9">
        <f t="shared" si="15"/>
        <v>438.3722095489502</v>
      </c>
      <c r="P12" s="9">
        <f t="shared" si="15"/>
        <v>446.93424701690668</v>
      </c>
      <c r="Q12" s="9">
        <f t="shared" si="15"/>
        <v>454.6153821945191</v>
      </c>
      <c r="S12" s="48" t="s">
        <v>25</v>
      </c>
      <c r="T12" s="49">
        <f>C12/$C$12*100</f>
        <v>100</v>
      </c>
      <c r="U12" s="49">
        <f t="shared" ref="U12:AG12" si="16">D12/$C$12*100</f>
        <v>100.82545413786754</v>
      </c>
      <c r="V12" s="49">
        <f t="shared" si="16"/>
        <v>101.83100715737648</v>
      </c>
      <c r="W12" s="49">
        <f t="shared" si="16"/>
        <v>105.70313568900569</v>
      </c>
      <c r="X12" s="49">
        <f t="shared" si="16"/>
        <v>110.28407052178646</v>
      </c>
      <c r="Y12" s="49">
        <f t="shared" si="16"/>
        <v>112.35084806801297</v>
      </c>
      <c r="Z12" s="49">
        <f t="shared" si="16"/>
        <v>113.07272985512837</v>
      </c>
      <c r="AA12" s="49">
        <f t="shared" si="16"/>
        <v>117.54464724758765</v>
      </c>
      <c r="AB12" s="49">
        <f t="shared" si="16"/>
        <v>121.03962685940353</v>
      </c>
      <c r="AC12" s="49">
        <f t="shared" si="16"/>
        <v>123.88063823205486</v>
      </c>
      <c r="AD12" s="49">
        <f t="shared" si="16"/>
        <v>126.68061412841254</v>
      </c>
      <c r="AE12" s="49">
        <f t="shared" si="16"/>
        <v>129.25500375542001</v>
      </c>
      <c r="AF12" s="49">
        <f t="shared" si="16"/>
        <v>131.58403329241955</v>
      </c>
      <c r="AG12" s="49">
        <f t="shared" si="16"/>
        <v>134.15405803097161</v>
      </c>
      <c r="AH12" s="49">
        <f>Q12/$C$12*100</f>
        <v>136.45966665514621</v>
      </c>
      <c r="AI12" s="49"/>
      <c r="AJ12" s="49"/>
      <c r="AK12" s="51" t="s">
        <v>60</v>
      </c>
      <c r="AL12" s="52">
        <v>23</v>
      </c>
      <c r="AM12" s="52">
        <v>26.849999427795399</v>
      </c>
      <c r="AN12" s="52">
        <v>23.949999809265101</v>
      </c>
      <c r="AO12" s="52">
        <v>20.599999427795399</v>
      </c>
      <c r="AP12" s="52">
        <v>20.201126098632798</v>
      </c>
      <c r="AQ12" s="52">
        <v>23.256258964538599</v>
      </c>
      <c r="AR12" s="52">
        <v>20.038622856140101</v>
      </c>
      <c r="AS12" s="52">
        <v>21.9243259429932</v>
      </c>
      <c r="AT12" s="52">
        <v>20.800498008727999</v>
      </c>
      <c r="AU12" s="52">
        <v>22.653150558471701</v>
      </c>
      <c r="AV12" s="52">
        <v>23.3116645812988</v>
      </c>
      <c r="AW12" s="52">
        <v>21.4823160171509</v>
      </c>
      <c r="AX12" s="52">
        <v>23.541985511779799</v>
      </c>
      <c r="AY12" s="52">
        <v>24.171934127807599</v>
      </c>
      <c r="AZ12" s="52">
        <v>24.77685546875</v>
      </c>
    </row>
    <row r="13" spans="2:52" x14ac:dyDescent="0.25">
      <c r="B13" s="34" t="s">
        <v>26</v>
      </c>
      <c r="C13" s="9">
        <f>AL71+AL72+AL73+AL74+AL75+AL76+AL77+AL78+AL79+AL80+AL81+AL82+AL83</f>
        <v>162.20000004768386</v>
      </c>
      <c r="D13" s="9">
        <f t="shared" ref="D13:Q13" si="17">AM71+AM72+AM73+AM74+AM75+AM76+AM77+AM78+AM79+AM80+AM81+AM82+AM83</f>
        <v>160.74999976158151</v>
      </c>
      <c r="E13" s="9">
        <f t="shared" si="17"/>
        <v>159.49999976158153</v>
      </c>
      <c r="F13" s="9">
        <f t="shared" si="17"/>
        <v>156.2499988079071</v>
      </c>
      <c r="G13" s="9">
        <f t="shared" si="17"/>
        <v>162.31607985496518</v>
      </c>
      <c r="H13" s="9">
        <f t="shared" si="17"/>
        <v>172.17391085624692</v>
      </c>
      <c r="I13" s="9">
        <f t="shared" si="17"/>
        <v>184.53621935844433</v>
      </c>
      <c r="J13" s="9">
        <f t="shared" si="17"/>
        <v>182.92606472969055</v>
      </c>
      <c r="K13" s="9">
        <f t="shared" si="17"/>
        <v>192.95455932617193</v>
      </c>
      <c r="L13" s="9">
        <f t="shared" si="17"/>
        <v>201.07124614715568</v>
      </c>
      <c r="M13" s="9">
        <f t="shared" si="17"/>
        <v>208.54309606552127</v>
      </c>
      <c r="N13" s="9">
        <f t="shared" si="17"/>
        <v>217.07545232772827</v>
      </c>
      <c r="O13" s="9">
        <f t="shared" si="17"/>
        <v>223.16632747650166</v>
      </c>
      <c r="P13" s="9">
        <f t="shared" si="17"/>
        <v>229.80321359634399</v>
      </c>
      <c r="Q13" s="9">
        <f t="shared" si="17"/>
        <v>235.9148125648498</v>
      </c>
      <c r="S13" s="48" t="s">
        <v>26</v>
      </c>
      <c r="T13" s="49">
        <f>C13/$C$13*100</f>
        <v>100</v>
      </c>
      <c r="U13" s="49">
        <f t="shared" ref="U13:AG13" si="18">D13/$C$13*100</f>
        <v>99.106041747425351</v>
      </c>
      <c r="V13" s="49">
        <f t="shared" si="18"/>
        <v>98.335388233471903</v>
      </c>
      <c r="W13" s="49">
        <f t="shared" si="18"/>
        <v>96.331688509230844</v>
      </c>
      <c r="X13" s="49">
        <f t="shared" si="18"/>
        <v>100.0715658491043</v>
      </c>
      <c r="Y13" s="49">
        <f t="shared" si="18"/>
        <v>106.14914352998206</v>
      </c>
      <c r="Z13" s="49">
        <f t="shared" si="18"/>
        <v>113.77078872021826</v>
      </c>
      <c r="AA13" s="49">
        <f t="shared" si="18"/>
        <v>112.77809166209222</v>
      </c>
      <c r="AB13" s="49">
        <f t="shared" si="18"/>
        <v>118.9608873424456</v>
      </c>
      <c r="AC13" s="49">
        <f t="shared" si="18"/>
        <v>123.96500991864634</v>
      </c>
      <c r="AD13" s="49">
        <f t="shared" si="18"/>
        <v>128.57157583490343</v>
      </c>
      <c r="AE13" s="49">
        <f t="shared" si="18"/>
        <v>133.8319681035216</v>
      </c>
      <c r="AF13" s="49">
        <f t="shared" si="18"/>
        <v>137.58713157268485</v>
      </c>
      <c r="AG13" s="49">
        <f t="shared" si="18"/>
        <v>141.67892326065723</v>
      </c>
      <c r="AH13" s="49">
        <f>Q13/$C$13*100</f>
        <v>145.44686343741992</v>
      </c>
      <c r="AI13" s="49"/>
      <c r="AJ13" s="49"/>
      <c r="AK13" s="51" t="s">
        <v>61</v>
      </c>
      <c r="AL13" s="52">
        <v>27.899999618530298</v>
      </c>
      <c r="AM13" s="52">
        <v>23.5</v>
      </c>
      <c r="AN13" s="52">
        <v>26.699999809265101</v>
      </c>
      <c r="AO13" s="52">
        <v>23.600000381469702</v>
      </c>
      <c r="AP13" s="52">
        <v>21.8022413253784</v>
      </c>
      <c r="AQ13" s="52">
        <v>21.4906167984009</v>
      </c>
      <c r="AR13" s="52">
        <v>24.475807189941399</v>
      </c>
      <c r="AS13" s="52">
        <v>21.296932220458999</v>
      </c>
      <c r="AT13" s="52">
        <v>23.1487989425659</v>
      </c>
      <c r="AU13" s="52">
        <v>22.210192680358901</v>
      </c>
      <c r="AV13" s="52">
        <v>23.9018650054932</v>
      </c>
      <c r="AW13" s="52">
        <v>24.618905067443801</v>
      </c>
      <c r="AX13" s="52">
        <v>22.9124307632446</v>
      </c>
      <c r="AY13" s="52">
        <v>24.935060501098601</v>
      </c>
      <c r="AZ13" s="52">
        <v>25.570408821106</v>
      </c>
    </row>
    <row r="14" spans="2:52" x14ac:dyDescent="0.25">
      <c r="B14" s="34" t="s">
        <v>27</v>
      </c>
      <c r="C14" s="9">
        <f>AL84+AL85+AL86+AL87+AL88+AL89+AL90+AL91+AL92+AL93</f>
        <v>72.900000214576664</v>
      </c>
      <c r="D14" s="9">
        <f t="shared" ref="D14:Q14" si="19">AM84+AM85+AM86+AM87+AM88+AM89+AM90+AM91+AM92+AM93</f>
        <v>71.7500013113021</v>
      </c>
      <c r="E14" s="9">
        <f t="shared" si="19"/>
        <v>71.150000214576707</v>
      </c>
      <c r="F14" s="9">
        <f t="shared" si="19"/>
        <v>69.800000786781297</v>
      </c>
      <c r="G14" s="9">
        <f t="shared" si="19"/>
        <v>72.999537944793744</v>
      </c>
      <c r="H14" s="9">
        <f t="shared" si="19"/>
        <v>76.962251424789457</v>
      </c>
      <c r="I14" s="9">
        <f t="shared" si="19"/>
        <v>80.981338977813749</v>
      </c>
      <c r="J14" s="9">
        <f t="shared" si="19"/>
        <v>88.170289516448975</v>
      </c>
      <c r="K14" s="9">
        <f t="shared" si="19"/>
        <v>92.381505131721468</v>
      </c>
      <c r="L14" s="9">
        <f t="shared" si="19"/>
        <v>97.472759485244666</v>
      </c>
      <c r="M14" s="9">
        <f t="shared" si="19"/>
        <v>105.65190863609305</v>
      </c>
      <c r="N14" s="9">
        <f t="shared" si="19"/>
        <v>108.89717769622806</v>
      </c>
      <c r="O14" s="9">
        <f t="shared" si="19"/>
        <v>113.47118854522705</v>
      </c>
      <c r="P14" s="9">
        <f t="shared" si="19"/>
        <v>116.91807293891902</v>
      </c>
      <c r="Q14" s="9">
        <f t="shared" si="19"/>
        <v>120.92551922798158</v>
      </c>
      <c r="S14" s="48" t="s">
        <v>27</v>
      </c>
      <c r="T14" s="49">
        <f>C14/$C$14*100</f>
        <v>100</v>
      </c>
      <c r="U14" s="49">
        <f t="shared" ref="U14:AG14" si="20">D14/$C$14*100</f>
        <v>98.422498079712454</v>
      </c>
      <c r="V14" s="49">
        <f t="shared" si="20"/>
        <v>97.599451310220928</v>
      </c>
      <c r="W14" s="49">
        <f t="shared" si="20"/>
        <v>95.747600248737015</v>
      </c>
      <c r="X14" s="49">
        <f t="shared" si="20"/>
        <v>100.13654009591784</v>
      </c>
      <c r="Y14" s="49">
        <f t="shared" si="20"/>
        <v>105.57236104013141</v>
      </c>
      <c r="Z14" s="49">
        <f t="shared" si="20"/>
        <v>111.08551267414288</v>
      </c>
      <c r="AA14" s="49">
        <f t="shared" si="20"/>
        <v>120.94689884351872</v>
      </c>
      <c r="AB14" s="49">
        <f t="shared" si="20"/>
        <v>126.72360063073003</v>
      </c>
      <c r="AC14" s="49">
        <f t="shared" si="20"/>
        <v>133.70748861226284</v>
      </c>
      <c r="AD14" s="49">
        <f t="shared" si="20"/>
        <v>144.92717191373546</v>
      </c>
      <c r="AE14" s="49">
        <f t="shared" si="20"/>
        <v>149.3788441367571</v>
      </c>
      <c r="AF14" s="49">
        <f t="shared" si="20"/>
        <v>155.65320742281426</v>
      </c>
      <c r="AG14" s="49">
        <f t="shared" si="20"/>
        <v>160.38144388858419</v>
      </c>
      <c r="AH14" s="49">
        <f>Q14/$C$14*100</f>
        <v>165.87862671062382</v>
      </c>
      <c r="AI14" s="49"/>
      <c r="AJ14" s="49"/>
      <c r="AK14" s="51" t="s">
        <v>62</v>
      </c>
      <c r="AL14" s="52">
        <v>21.400000572204601</v>
      </c>
      <c r="AM14" s="52">
        <v>29.199999809265101</v>
      </c>
      <c r="AN14" s="52">
        <v>26</v>
      </c>
      <c r="AO14" s="52">
        <v>27.699999809265101</v>
      </c>
      <c r="AP14" s="52">
        <v>24.649255752563501</v>
      </c>
      <c r="AQ14" s="52">
        <v>23.0233459472656</v>
      </c>
      <c r="AR14" s="52">
        <v>22.753460884094199</v>
      </c>
      <c r="AS14" s="52">
        <v>25.6966905593872</v>
      </c>
      <c r="AT14" s="52">
        <v>22.579281806945801</v>
      </c>
      <c r="AU14" s="52">
        <v>24.369933128356902</v>
      </c>
      <c r="AV14" s="52">
        <v>23.575548171997099</v>
      </c>
      <c r="AW14" s="52">
        <v>25.171053886413599</v>
      </c>
      <c r="AX14" s="52">
        <v>25.922884941101099</v>
      </c>
      <c r="AY14" s="52">
        <v>24.302326202392599</v>
      </c>
      <c r="AZ14" s="52">
        <v>26.310143470764199</v>
      </c>
    </row>
    <row r="15" spans="2:52" x14ac:dyDescent="0.25">
      <c r="B15" s="34" t="s">
        <v>28</v>
      </c>
      <c r="C15" s="9">
        <f>AL94+AL95+AL96+AL97+AL98+AL99+AL100+AL101+AL102+AL103</f>
        <v>34.650000095367432</v>
      </c>
      <c r="D15" s="9">
        <f t="shared" ref="D15:Q15" si="21">AM94+AM95+AM96+AM97+AM98+AM99+AM100+AM101+AM102+AM103</f>
        <v>34.000000000000021</v>
      </c>
      <c r="E15" s="9">
        <f t="shared" si="21"/>
        <v>39.150000095367403</v>
      </c>
      <c r="F15" s="9">
        <f t="shared" si="21"/>
        <v>35.299999833106988</v>
      </c>
      <c r="G15" s="9">
        <f t="shared" si="21"/>
        <v>34.164817217737436</v>
      </c>
      <c r="H15" s="9">
        <f t="shared" si="21"/>
        <v>35.855226114392295</v>
      </c>
      <c r="I15" s="9">
        <f t="shared" si="21"/>
        <v>35.250531807541854</v>
      </c>
      <c r="J15" s="9">
        <f t="shared" si="21"/>
        <v>36.83191967010498</v>
      </c>
      <c r="K15" s="9">
        <f t="shared" si="21"/>
        <v>37.452958256006234</v>
      </c>
      <c r="L15" s="9">
        <f t="shared" si="21"/>
        <v>39.274021387100234</v>
      </c>
      <c r="M15" s="9">
        <f t="shared" si="21"/>
        <v>40.300543338060379</v>
      </c>
      <c r="N15" s="9">
        <f t="shared" si="21"/>
        <v>43.857537060976028</v>
      </c>
      <c r="O15" s="9">
        <f t="shared" si="21"/>
        <v>45.417945861816413</v>
      </c>
      <c r="P15" s="9">
        <f t="shared" si="21"/>
        <v>47.112549394369147</v>
      </c>
      <c r="Q15" s="9">
        <f t="shared" si="21"/>
        <v>48.306804060935974</v>
      </c>
      <c r="S15" s="48" t="s">
        <v>28</v>
      </c>
      <c r="T15" s="49">
        <f>C15/$C$15*100</f>
        <v>100</v>
      </c>
      <c r="U15" s="49">
        <f t="shared" ref="U15:AG15" si="22">D15/$C$15*100</f>
        <v>98.124097854030552</v>
      </c>
      <c r="V15" s="49">
        <f t="shared" si="22"/>
        <v>112.98701295126865</v>
      </c>
      <c r="W15" s="49">
        <f t="shared" si="22"/>
        <v>101.87590111385443</v>
      </c>
      <c r="X15" s="49">
        <f t="shared" si="22"/>
        <v>98.599760818774541</v>
      </c>
      <c r="Y15" s="49">
        <f t="shared" si="22"/>
        <v>103.47828575961822</v>
      </c>
      <c r="Z15" s="49">
        <f t="shared" si="22"/>
        <v>101.7331362497015</v>
      </c>
      <c r="AA15" s="49">
        <f t="shared" si="22"/>
        <v>106.2970261723874</v>
      </c>
      <c r="AB15" s="49">
        <f t="shared" si="22"/>
        <v>108.08934531868456</v>
      </c>
      <c r="AC15" s="49">
        <f t="shared" si="22"/>
        <v>113.3449387561503</v>
      </c>
      <c r="AD15" s="49">
        <f t="shared" si="22"/>
        <v>116.30748406101274</v>
      </c>
      <c r="AE15" s="49">
        <f t="shared" si="22"/>
        <v>126.57297818258768</v>
      </c>
      <c r="AF15" s="49">
        <f t="shared" si="22"/>
        <v>131.07632247276274</v>
      </c>
      <c r="AG15" s="49">
        <f t="shared" si="22"/>
        <v>135.96695314488011</v>
      </c>
      <c r="AH15" s="49">
        <f>Q15/$C$15*100</f>
        <v>139.41357554972822</v>
      </c>
      <c r="AI15" s="49"/>
      <c r="AJ15" s="49"/>
      <c r="AK15" s="51" t="s">
        <v>63</v>
      </c>
      <c r="AL15" s="52">
        <v>24.949999809265101</v>
      </c>
      <c r="AM15" s="52">
        <v>19.399999618530298</v>
      </c>
      <c r="AN15" s="52">
        <v>29.699999809265101</v>
      </c>
      <c r="AO15" s="52">
        <v>26.149999618530298</v>
      </c>
      <c r="AP15" s="52">
        <v>28.3294467926025</v>
      </c>
      <c r="AQ15" s="52">
        <v>25.764600753784201</v>
      </c>
      <c r="AR15" s="52">
        <v>24.245592117309599</v>
      </c>
      <c r="AS15" s="52">
        <v>23.9461669921875</v>
      </c>
      <c r="AT15" s="52">
        <v>26.905484199523901</v>
      </c>
      <c r="AU15" s="52">
        <v>23.847414016723601</v>
      </c>
      <c r="AV15" s="52">
        <v>25.566317558288599</v>
      </c>
      <c r="AW15" s="52">
        <v>24.889599800109899</v>
      </c>
      <c r="AX15" s="52">
        <v>26.417049407958999</v>
      </c>
      <c r="AY15" s="52">
        <v>27.198590278625499</v>
      </c>
      <c r="AZ15" s="52">
        <v>25.632337570190401</v>
      </c>
    </row>
    <row r="16" spans="2:52" x14ac:dyDescent="0.25">
      <c r="B16" s="54" t="s">
        <v>29</v>
      </c>
      <c r="C16" s="55">
        <f t="shared" ref="C16:F16" si="23">C5+C6+C7+C8+C9+C13+C14+C15</f>
        <v>1753.9000004529955</v>
      </c>
      <c r="D16" s="55">
        <f t="shared" si="23"/>
        <v>1741.2499994039533</v>
      </c>
      <c r="E16" s="55">
        <f t="shared" si="23"/>
        <v>1737.8000038862228</v>
      </c>
      <c r="F16" s="55">
        <f t="shared" si="23"/>
        <v>1760.8499977588654</v>
      </c>
      <c r="G16" s="55">
        <f>G5+G6+G7+G8+G9+G13+G14+G15</f>
        <v>1810.6055465973914</v>
      </c>
      <c r="H16" s="55">
        <f t="shared" ref="H16:Q16" si="24">H5+H6+H7+H8+H9+H13+H14+H15</f>
        <v>1863.1725707799201</v>
      </c>
      <c r="I16" s="55">
        <f t="shared" si="24"/>
        <v>1917.6288274675608</v>
      </c>
      <c r="J16" s="55">
        <f t="shared" si="24"/>
        <v>1970.2392323017123</v>
      </c>
      <c r="K16" s="55">
        <f t="shared" si="24"/>
        <v>2021.8919389545918</v>
      </c>
      <c r="L16" s="55">
        <f t="shared" si="24"/>
        <v>2072.6351327896118</v>
      </c>
      <c r="M16" s="55">
        <f t="shared" si="24"/>
        <v>2122.9384906589985</v>
      </c>
      <c r="N16" s="55">
        <f t="shared" si="24"/>
        <v>2173.3195889294147</v>
      </c>
      <c r="O16" s="55">
        <f t="shared" si="24"/>
        <v>2222.8194675445561</v>
      </c>
      <c r="P16" s="55">
        <f t="shared" si="24"/>
        <v>2272.6179259717464</v>
      </c>
      <c r="Q16" s="55">
        <f t="shared" si="24"/>
        <v>2322.3383418321609</v>
      </c>
      <c r="R16" s="36"/>
      <c r="S16" s="50"/>
      <c r="T16" s="49">
        <f>C16/$C$16*100</f>
        <v>100</v>
      </c>
      <c r="U16" s="49">
        <f t="shared" ref="U16:AG16" si="25">D16/$C$16*100</f>
        <v>99.278750154183541</v>
      </c>
      <c r="V16" s="49">
        <f t="shared" si="25"/>
        <v>99.082045922651545</v>
      </c>
      <c r="W16" s="49">
        <f t="shared" si="25"/>
        <v>100.3962596102443</v>
      </c>
      <c r="X16" s="49">
        <f t="shared" si="25"/>
        <v>103.23311170133702</v>
      </c>
      <c r="Y16" s="49">
        <f t="shared" si="25"/>
        <v>106.23026228968024</v>
      </c>
      <c r="Z16" s="49">
        <f t="shared" si="25"/>
        <v>109.33512896814399</v>
      </c>
      <c r="AA16" s="49">
        <f t="shared" si="25"/>
        <v>112.33475293875597</v>
      </c>
      <c r="AB16" s="49">
        <f t="shared" si="25"/>
        <v>115.27977298776324</v>
      </c>
      <c r="AC16" s="49">
        <f t="shared" si="25"/>
        <v>118.17293644188915</v>
      </c>
      <c r="AD16" s="49">
        <f t="shared" si="25"/>
        <v>121.04102229948617</v>
      </c>
      <c r="AE16" s="49">
        <f t="shared" si="25"/>
        <v>123.91354058772404</v>
      </c>
      <c r="AF16" s="49">
        <f t="shared" si="25"/>
        <v>126.73581543819195</v>
      </c>
      <c r="AG16" s="49">
        <f t="shared" si="25"/>
        <v>129.57511405352511</v>
      </c>
      <c r="AH16" s="49">
        <f>Q16/$C$16*100</f>
        <v>132.40996300999771</v>
      </c>
      <c r="AI16" s="49"/>
      <c r="AJ16" s="49"/>
      <c r="AK16" s="51" t="s">
        <v>64</v>
      </c>
      <c r="AL16" s="52">
        <v>27.449999809265101</v>
      </c>
      <c r="AM16" s="52">
        <v>26.600000381469702</v>
      </c>
      <c r="AN16" s="52">
        <v>22.699999809265101</v>
      </c>
      <c r="AO16" s="52">
        <v>32.5</v>
      </c>
      <c r="AP16" s="52">
        <v>26.8816385269165</v>
      </c>
      <c r="AQ16" s="52">
        <v>29.055843353271499</v>
      </c>
      <c r="AR16" s="52">
        <v>26.938059806823698</v>
      </c>
      <c r="AS16" s="52">
        <v>25.447573661804199</v>
      </c>
      <c r="AT16" s="52">
        <v>25.131478309631301</v>
      </c>
      <c r="AU16" s="52">
        <v>28.128055572509801</v>
      </c>
      <c r="AV16" s="52">
        <v>25.121883392333999</v>
      </c>
      <c r="AW16" s="52">
        <v>26.776597976684599</v>
      </c>
      <c r="AX16" s="52">
        <v>26.189738273620598</v>
      </c>
      <c r="AY16" s="52">
        <v>27.663364410400401</v>
      </c>
      <c r="AZ16" s="52">
        <v>28.471112251281699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20.850000381469702</v>
      </c>
      <c r="AM17" s="52">
        <v>25.949999809265101</v>
      </c>
      <c r="AN17" s="52">
        <v>27.299999237060501</v>
      </c>
      <c r="AO17" s="52">
        <v>24.149999618530298</v>
      </c>
      <c r="AP17" s="52">
        <v>32.850936889648402</v>
      </c>
      <c r="AQ17" s="52">
        <v>27.627079010009801</v>
      </c>
      <c r="AR17" s="52">
        <v>29.780210494995099</v>
      </c>
      <c r="AS17" s="52">
        <v>28.0563068389893</v>
      </c>
      <c r="AT17" s="52">
        <v>26.594142913818398</v>
      </c>
      <c r="AU17" s="52">
        <v>26.268826484680201</v>
      </c>
      <c r="AV17" s="52">
        <v>29.301826477050799</v>
      </c>
      <c r="AW17" s="52">
        <v>26.344253540039102</v>
      </c>
      <c r="AX17" s="52">
        <v>27.931895256042498</v>
      </c>
      <c r="AY17" s="52">
        <v>27.428205490112301</v>
      </c>
      <c r="AZ17" s="52">
        <v>28.836052894592299</v>
      </c>
    </row>
    <row r="18" spans="2:52" x14ac:dyDescent="0.25">
      <c r="B18" s="54" t="s">
        <v>30</v>
      </c>
      <c r="C18" s="9"/>
      <c r="D18" s="9">
        <f t="shared" ref="D18:G18" si="26">D16-C16</f>
        <v>-12.650001049042203</v>
      </c>
      <c r="E18" s="9">
        <f t="shared" si="26"/>
        <v>-3.4499955177304855</v>
      </c>
      <c r="F18" s="9">
        <f t="shared" si="26"/>
        <v>23.049993872642517</v>
      </c>
      <c r="G18" s="9">
        <f t="shared" si="26"/>
        <v>49.755548838526011</v>
      </c>
      <c r="H18" s="9">
        <f>H16-G16</f>
        <v>52.567024182528712</v>
      </c>
      <c r="I18" s="9">
        <f>I16-H16</f>
        <v>54.456256687640689</v>
      </c>
      <c r="J18" s="9">
        <f t="shared" ref="J18:Q18" si="27">J16-I16</f>
        <v>52.610404834151495</v>
      </c>
      <c r="K18" s="9">
        <f t="shared" si="27"/>
        <v>51.652706652879488</v>
      </c>
      <c r="L18" s="9">
        <f t="shared" si="27"/>
        <v>50.743193835020065</v>
      </c>
      <c r="M18" s="9">
        <f>M16-L16</f>
        <v>50.303357869386673</v>
      </c>
      <c r="N18" s="37">
        <f t="shared" si="27"/>
        <v>50.38109827041626</v>
      </c>
      <c r="O18" s="37">
        <f>O16-N16</f>
        <v>49.49987861514137</v>
      </c>
      <c r="P18" s="37">
        <f t="shared" si="27"/>
        <v>49.798458427190326</v>
      </c>
      <c r="Q18" s="37">
        <f t="shared" si="27"/>
        <v>49.720415860414505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26.899999618530298</v>
      </c>
      <c r="AM18" s="52">
        <v>20.050000190734899</v>
      </c>
      <c r="AN18" s="52">
        <v>25.599999427795399</v>
      </c>
      <c r="AO18" s="52">
        <v>29.249999046325701</v>
      </c>
      <c r="AP18" s="52">
        <v>25.191651344299299</v>
      </c>
      <c r="AQ18" s="52">
        <v>33.357528686523402</v>
      </c>
      <c r="AR18" s="52">
        <v>28.527646064758301</v>
      </c>
      <c r="AS18" s="52">
        <v>30.602218627929702</v>
      </c>
      <c r="AT18" s="52">
        <v>29.2842855453491</v>
      </c>
      <c r="AU18" s="52">
        <v>27.858325004577601</v>
      </c>
      <c r="AV18" s="52">
        <v>27.5270853042603</v>
      </c>
      <c r="AW18" s="52">
        <v>30.5963792800903</v>
      </c>
      <c r="AX18" s="52">
        <v>27.680583953857401</v>
      </c>
      <c r="AY18" s="52">
        <v>29.2122802734375</v>
      </c>
      <c r="AZ18" s="52">
        <v>28.781350135803201</v>
      </c>
    </row>
    <row r="19" spans="2:52" ht="15.75" thickBot="1" x14ac:dyDescent="0.3">
      <c r="B19" s="54" t="s">
        <v>31</v>
      </c>
      <c r="D19" s="39">
        <f t="shared" ref="D19:G19" si="28">D18/C16</f>
        <v>-7.2124984581646463E-3</v>
      </c>
      <c r="E19" s="39">
        <f t="shared" si="28"/>
        <v>-1.9813326741774315E-3</v>
      </c>
      <c r="F19" s="39">
        <f t="shared" si="28"/>
        <v>1.3263893325524268E-2</v>
      </c>
      <c r="G19" s="39">
        <f t="shared" si="28"/>
        <v>2.8256551609650311E-2</v>
      </c>
      <c r="H19" s="39">
        <f>H18/G16</f>
        <v>2.9032841681787682E-2</v>
      </c>
      <c r="I19" s="39">
        <f>I18/H16</f>
        <v>2.9227704154556878E-2</v>
      </c>
      <c r="J19" s="39">
        <f t="shared" ref="J19:Q19" si="29">J18/I16</f>
        <v>2.7435134516427408E-2</v>
      </c>
      <c r="K19" s="39">
        <f t="shared" si="29"/>
        <v>2.6216464379575231E-2</v>
      </c>
      <c r="L19" s="39">
        <f t="shared" si="29"/>
        <v>2.5096887156717464E-2</v>
      </c>
      <c r="M19" s="39">
        <f t="shared" si="29"/>
        <v>2.4270242781073637E-2</v>
      </c>
      <c r="N19" s="40">
        <f t="shared" si="29"/>
        <v>2.3731774845147331E-2</v>
      </c>
      <c r="O19" s="40">
        <f t="shared" si="29"/>
        <v>2.2776161806706576E-2</v>
      </c>
      <c r="P19" s="40">
        <f t="shared" si="29"/>
        <v>2.2403285176461198E-2</v>
      </c>
      <c r="Q19" s="40">
        <f t="shared" si="29"/>
        <v>2.1878035587154229E-2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25.699999809265101</v>
      </c>
      <c r="AM19" s="52">
        <v>26.549999237060501</v>
      </c>
      <c r="AN19" s="52">
        <v>18.050000190734899</v>
      </c>
      <c r="AO19" s="52">
        <v>25.300000190734899</v>
      </c>
      <c r="AP19" s="52">
        <v>30.2030801773071</v>
      </c>
      <c r="AQ19" s="52">
        <v>26.5524082183838</v>
      </c>
      <c r="AR19" s="52">
        <v>34.162200927734403</v>
      </c>
      <c r="AS19" s="52">
        <v>29.688236236572301</v>
      </c>
      <c r="AT19" s="52">
        <v>31.699506759643601</v>
      </c>
      <c r="AU19" s="52">
        <v>30.787080764770501</v>
      </c>
      <c r="AV19" s="52">
        <v>29.401176452636701</v>
      </c>
      <c r="AW19" s="52">
        <v>29.073064804077099</v>
      </c>
      <c r="AX19" s="52">
        <v>32.170786857605002</v>
      </c>
      <c r="AY19" s="52">
        <v>29.313616752624501</v>
      </c>
      <c r="AZ19" s="52">
        <v>30.786129951477101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30.799999237060501</v>
      </c>
      <c r="AM20" s="52">
        <v>27.5</v>
      </c>
      <c r="AN20" s="52">
        <v>29.650000572204601</v>
      </c>
      <c r="AO20" s="52">
        <v>20.5</v>
      </c>
      <c r="AP20" s="52">
        <v>27.1315822601318</v>
      </c>
      <c r="AQ20" s="52">
        <v>31.521605491638201</v>
      </c>
      <c r="AR20" s="52">
        <v>28.3591451644897</v>
      </c>
      <c r="AS20" s="52">
        <v>35.309986114502003</v>
      </c>
      <c r="AT20" s="52">
        <v>31.224245071411101</v>
      </c>
      <c r="AU20" s="52">
        <v>33.179090499877901</v>
      </c>
      <c r="AV20" s="52">
        <v>32.671802520752003</v>
      </c>
      <c r="AW20" s="52">
        <v>31.3243293762207</v>
      </c>
      <c r="AX20" s="52">
        <v>31.010338783264199</v>
      </c>
      <c r="AY20" s="52">
        <v>34.137456893920898</v>
      </c>
      <c r="AZ20" s="52">
        <v>31.3712863922119</v>
      </c>
    </row>
    <row r="21" spans="2:52" ht="15" customHeight="1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2.5206853208560764E-2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30.850000381469702</v>
      </c>
      <c r="AM21" s="52">
        <v>32.299999237060497</v>
      </c>
      <c r="AN21" s="52">
        <v>26.850000381469702</v>
      </c>
      <c r="AO21" s="52">
        <v>29.349999427795399</v>
      </c>
      <c r="AP21" s="52">
        <v>22.5867824554443</v>
      </c>
      <c r="AQ21" s="52">
        <v>28.648558616638201</v>
      </c>
      <c r="AR21" s="52">
        <v>32.421512603759801</v>
      </c>
      <c r="AS21" s="52">
        <v>29.734804153442401</v>
      </c>
      <c r="AT21" s="52">
        <v>35.863058090209996</v>
      </c>
      <c r="AU21" s="52">
        <v>32.266598701477101</v>
      </c>
      <c r="AV21" s="52">
        <v>34.144241333007798</v>
      </c>
      <c r="AW21" s="52">
        <v>34.0742092132568</v>
      </c>
      <c r="AX21" s="52">
        <v>32.753929138183601</v>
      </c>
      <c r="AY21" s="52">
        <v>32.472197532653801</v>
      </c>
      <c r="AZ21" s="52">
        <v>35.565223693847699</v>
      </c>
    </row>
    <row r="22" spans="2:52" ht="15" customHeight="1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29.450000762939499</v>
      </c>
      <c r="AM22" s="52">
        <v>31.350000381469702</v>
      </c>
      <c r="AN22" s="52">
        <v>30.649999618530298</v>
      </c>
      <c r="AO22" s="52">
        <v>22.400000572204601</v>
      </c>
      <c r="AP22" s="52">
        <v>29.609525680541999</v>
      </c>
      <c r="AQ22" s="52">
        <v>24.6274881362915</v>
      </c>
      <c r="AR22" s="52">
        <v>30.023494720458999</v>
      </c>
      <c r="AS22" s="52">
        <v>33.074424743652301</v>
      </c>
      <c r="AT22" s="52">
        <v>30.935100555419901</v>
      </c>
      <c r="AU22" s="52">
        <v>36.148815155029297</v>
      </c>
      <c r="AV22" s="52">
        <v>33.127656936645501</v>
      </c>
      <c r="AW22" s="52">
        <v>34.8998832702637</v>
      </c>
      <c r="AX22" s="52">
        <v>35.205038070678697</v>
      </c>
      <c r="AY22" s="52">
        <v>33.960434913635297</v>
      </c>
      <c r="AZ22" s="52">
        <v>33.743820190429702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12.800000190734901</v>
      </c>
      <c r="U23" s="66">
        <f t="shared" ref="U23:AH28" si="30">AM4</f>
        <v>17.949999809265101</v>
      </c>
      <c r="V23" s="66">
        <f t="shared" si="30"/>
        <v>16.5</v>
      </c>
      <c r="W23" s="66">
        <f t="shared" si="30"/>
        <v>12.349999666214</v>
      </c>
      <c r="X23" s="66">
        <f t="shared" si="30"/>
        <v>16.6311855316162</v>
      </c>
      <c r="Y23" s="66">
        <f t="shared" si="30"/>
        <v>17.426551818847699</v>
      </c>
      <c r="Z23" s="66">
        <f t="shared" si="30"/>
        <v>18.239649772644</v>
      </c>
      <c r="AA23" s="66">
        <f t="shared" si="30"/>
        <v>19.015602111816399</v>
      </c>
      <c r="AB23" s="66">
        <f t="shared" si="30"/>
        <v>19.738131523132299</v>
      </c>
      <c r="AC23" s="66">
        <f t="shared" si="30"/>
        <v>20.419281959533699</v>
      </c>
      <c r="AD23" s="66">
        <f t="shared" si="30"/>
        <v>21.056760787963899</v>
      </c>
      <c r="AE23" s="66">
        <f t="shared" si="30"/>
        <v>21.664116859436</v>
      </c>
      <c r="AF23" s="66">
        <f t="shared" si="30"/>
        <v>22.234733581543001</v>
      </c>
      <c r="AG23" s="66">
        <f t="shared" si="30"/>
        <v>22.7575778961182</v>
      </c>
      <c r="AH23" s="66">
        <f t="shared" si="30"/>
        <v>23.246865272522001</v>
      </c>
      <c r="AI23" s="67">
        <f>AH23-T23</f>
        <v>10.4468650817871</v>
      </c>
      <c r="AJ23" s="68"/>
      <c r="AK23" s="51" t="s">
        <v>71</v>
      </c>
      <c r="AL23" s="52">
        <v>29.349999427795399</v>
      </c>
      <c r="AM23" s="52">
        <v>29.149999618530298</v>
      </c>
      <c r="AN23" s="52">
        <v>29.000000953674299</v>
      </c>
      <c r="AO23" s="52">
        <v>29.449999809265101</v>
      </c>
      <c r="AP23" s="52">
        <v>24.3396043777466</v>
      </c>
      <c r="AQ23" s="52">
        <v>29.842369079589801</v>
      </c>
      <c r="AR23" s="52">
        <v>26.513102531433098</v>
      </c>
      <c r="AS23" s="52">
        <v>30.9945068359375</v>
      </c>
      <c r="AT23" s="52">
        <v>33.474847793579102</v>
      </c>
      <c r="AU23" s="52">
        <v>31.821141242981</v>
      </c>
      <c r="AV23" s="52">
        <v>36.079612731933601</v>
      </c>
      <c r="AW23" s="52">
        <v>33.723706245422399</v>
      </c>
      <c r="AX23" s="52">
        <v>35.3382759094238</v>
      </c>
      <c r="AY23" s="52">
        <v>35.952068328857401</v>
      </c>
      <c r="AZ23" s="52">
        <v>34.870652198791497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16.550000190734899</v>
      </c>
      <c r="U24" s="69">
        <f t="shared" si="30"/>
        <v>12.0000002384186</v>
      </c>
      <c r="V24" s="69">
        <f t="shared" si="30"/>
        <v>18.0999999046326</v>
      </c>
      <c r="W24" s="69">
        <f t="shared" si="30"/>
        <v>18.550000190734899</v>
      </c>
      <c r="X24" s="69">
        <f t="shared" si="30"/>
        <v>13.3235192298889</v>
      </c>
      <c r="Y24" s="69">
        <f t="shared" si="30"/>
        <v>16.954124450683601</v>
      </c>
      <c r="Z24" s="69">
        <f t="shared" si="30"/>
        <v>17.7297830581665</v>
      </c>
      <c r="AA24" s="69">
        <f t="shared" si="30"/>
        <v>18.457096099853501</v>
      </c>
      <c r="AB24" s="69">
        <f t="shared" si="30"/>
        <v>19.174153327941902</v>
      </c>
      <c r="AC24" s="69">
        <f t="shared" si="30"/>
        <v>19.851182937622099</v>
      </c>
      <c r="AD24" s="69">
        <f t="shared" si="30"/>
        <v>20.490705490112301</v>
      </c>
      <c r="AE24" s="69">
        <f t="shared" si="30"/>
        <v>21.095929145812999</v>
      </c>
      <c r="AF24" s="69">
        <f t="shared" si="30"/>
        <v>21.665251731872601</v>
      </c>
      <c r="AG24" s="69">
        <f t="shared" si="30"/>
        <v>22.204206466674801</v>
      </c>
      <c r="AH24" s="69">
        <f t="shared" si="30"/>
        <v>22.698825836181602</v>
      </c>
      <c r="AI24" s="68">
        <f t="shared" ref="AI24:AI28" si="31">AH24-T24</f>
        <v>6.1488256454467027</v>
      </c>
      <c r="AJ24" s="68"/>
      <c r="AK24" s="51" t="s">
        <v>72</v>
      </c>
      <c r="AL24" s="52">
        <v>24.350000381469702</v>
      </c>
      <c r="AM24" s="52">
        <v>30</v>
      </c>
      <c r="AN24" s="52">
        <v>26.949999809265101</v>
      </c>
      <c r="AO24" s="52">
        <v>28.75</v>
      </c>
      <c r="AP24" s="52">
        <v>29.956784248352101</v>
      </c>
      <c r="AQ24" s="52">
        <v>26.612435340881301</v>
      </c>
      <c r="AR24" s="52">
        <v>30.791602134704601</v>
      </c>
      <c r="AS24" s="52">
        <v>28.669827461242701</v>
      </c>
      <c r="AT24" s="52">
        <v>32.350677490234403</v>
      </c>
      <c r="AU24" s="52">
        <v>34.372216224670403</v>
      </c>
      <c r="AV24" s="52">
        <v>33.166371345519998</v>
      </c>
      <c r="AW24" s="52">
        <v>36.595993041992202</v>
      </c>
      <c r="AX24" s="52">
        <v>34.847978591918903</v>
      </c>
      <c r="AY24" s="52">
        <v>36.296075820922901</v>
      </c>
      <c r="AZ24" s="52">
        <v>37.137870788574197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20.75</v>
      </c>
      <c r="U25" s="66">
        <f t="shared" si="30"/>
        <v>16.699999809265101</v>
      </c>
      <c r="V25" s="66">
        <f t="shared" si="30"/>
        <v>12.1500000953674</v>
      </c>
      <c r="W25" s="66">
        <f t="shared" si="30"/>
        <v>18.900000572204601</v>
      </c>
      <c r="X25" s="66">
        <f t="shared" si="30"/>
        <v>18.560824394226099</v>
      </c>
      <c r="Y25" s="66">
        <f t="shared" si="30"/>
        <v>14.465893745422401</v>
      </c>
      <c r="Z25" s="66">
        <f t="shared" si="30"/>
        <v>17.588748931884801</v>
      </c>
      <c r="AA25" s="66">
        <f t="shared" si="30"/>
        <v>18.287643432617202</v>
      </c>
      <c r="AB25" s="66">
        <f t="shared" si="30"/>
        <v>18.963741302490199</v>
      </c>
      <c r="AC25" s="66">
        <f t="shared" si="30"/>
        <v>19.636327743530298</v>
      </c>
      <c r="AD25" s="66">
        <f t="shared" si="30"/>
        <v>20.276305198669402</v>
      </c>
      <c r="AE25" s="66">
        <f t="shared" si="30"/>
        <v>20.887654304504402</v>
      </c>
      <c r="AF25" s="66">
        <f t="shared" si="30"/>
        <v>21.459321022033699</v>
      </c>
      <c r="AG25" s="66">
        <f t="shared" si="30"/>
        <v>22.000839233398398</v>
      </c>
      <c r="AH25" s="66">
        <f t="shared" si="30"/>
        <v>22.513111114501999</v>
      </c>
      <c r="AI25" s="67">
        <f t="shared" si="31"/>
        <v>1.7631111145019993</v>
      </c>
      <c r="AJ25" s="68"/>
      <c r="AK25" s="51" t="s">
        <v>73</v>
      </c>
      <c r="AL25" s="52">
        <v>30</v>
      </c>
      <c r="AM25" s="52">
        <v>29.799999237060501</v>
      </c>
      <c r="AN25" s="52">
        <v>24.099999427795399</v>
      </c>
      <c r="AO25" s="52">
        <v>25.600000381469702</v>
      </c>
      <c r="AP25" s="52">
        <v>29.6669406890869</v>
      </c>
      <c r="AQ25" s="52">
        <v>30.749242782592798</v>
      </c>
      <c r="AR25" s="52">
        <v>28.841023445129402</v>
      </c>
      <c r="AS25" s="52">
        <v>31.832804679870598</v>
      </c>
      <c r="AT25" s="52">
        <v>30.6620788574219</v>
      </c>
      <c r="AU25" s="52">
        <v>33.6677150726318</v>
      </c>
      <c r="AV25" s="52">
        <v>35.315616607666001</v>
      </c>
      <c r="AW25" s="52">
        <v>34.498428344726598</v>
      </c>
      <c r="AX25" s="52">
        <v>37.213165283203097</v>
      </c>
      <c r="AY25" s="52">
        <v>35.993534088134801</v>
      </c>
      <c r="AZ25" s="52">
        <v>37.301536560058601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18.75</v>
      </c>
      <c r="U26" s="69">
        <f t="shared" si="30"/>
        <v>19.800000190734899</v>
      </c>
      <c r="V26" s="69">
        <f t="shared" si="30"/>
        <v>17</v>
      </c>
      <c r="W26" s="69">
        <f t="shared" si="30"/>
        <v>14.9500002861023</v>
      </c>
      <c r="X26" s="69">
        <f t="shared" si="30"/>
        <v>18.905425071716301</v>
      </c>
      <c r="Y26" s="69">
        <f t="shared" si="30"/>
        <v>18.9665060043335</v>
      </c>
      <c r="Z26" s="69">
        <f t="shared" si="30"/>
        <v>15.698615074157701</v>
      </c>
      <c r="AA26" s="69">
        <f t="shared" si="30"/>
        <v>18.396302223205598</v>
      </c>
      <c r="AB26" s="69">
        <f t="shared" si="30"/>
        <v>19.0580043792725</v>
      </c>
      <c r="AC26" s="69">
        <f t="shared" si="30"/>
        <v>19.701222419738802</v>
      </c>
      <c r="AD26" s="69">
        <f t="shared" si="30"/>
        <v>20.3421421051025</v>
      </c>
      <c r="AE26" s="69">
        <f t="shared" si="30"/>
        <v>20.961723327636701</v>
      </c>
      <c r="AF26" s="69">
        <f t="shared" si="30"/>
        <v>21.5461072921753</v>
      </c>
      <c r="AG26" s="69">
        <f t="shared" si="30"/>
        <v>22.097760200500499</v>
      </c>
      <c r="AH26" s="69">
        <f t="shared" si="30"/>
        <v>22.617337226867701</v>
      </c>
      <c r="AI26" s="68">
        <f t="shared" si="31"/>
        <v>3.8673372268677007</v>
      </c>
      <c r="AJ26" s="68"/>
      <c r="AK26" s="51" t="s">
        <v>74</v>
      </c>
      <c r="AL26" s="52">
        <v>25.3499999046326</v>
      </c>
      <c r="AM26" s="52">
        <v>25.149999618530298</v>
      </c>
      <c r="AN26" s="52">
        <v>27.850000381469702</v>
      </c>
      <c r="AO26" s="52">
        <v>24.450000762939499</v>
      </c>
      <c r="AP26" s="52">
        <v>27.337471008300799</v>
      </c>
      <c r="AQ26" s="52">
        <v>30.5126132965088</v>
      </c>
      <c r="AR26" s="52">
        <v>31.608736991882299</v>
      </c>
      <c r="AS26" s="52">
        <v>30.542330741882299</v>
      </c>
      <c r="AT26" s="52">
        <v>32.6855278015137</v>
      </c>
      <c r="AU26" s="52">
        <v>32.202541351318402</v>
      </c>
      <c r="AV26" s="52">
        <v>34.674892425537102</v>
      </c>
      <c r="AW26" s="52">
        <v>36.0104465484619</v>
      </c>
      <c r="AX26" s="52">
        <v>35.504570007324197</v>
      </c>
      <c r="AY26" s="52">
        <v>37.661050796508803</v>
      </c>
      <c r="AZ26" s="52">
        <v>36.871805191040004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21.149999618530298</v>
      </c>
      <c r="U27" s="66">
        <f t="shared" si="30"/>
        <v>17.050000190734899</v>
      </c>
      <c r="V27" s="66">
        <f t="shared" si="30"/>
        <v>17.949999809265101</v>
      </c>
      <c r="W27" s="66">
        <f t="shared" si="30"/>
        <v>18.800000190734899</v>
      </c>
      <c r="X27" s="66">
        <f t="shared" si="30"/>
        <v>16.153892517089801</v>
      </c>
      <c r="Y27" s="66">
        <f t="shared" si="30"/>
        <v>19.364181518554702</v>
      </c>
      <c r="Z27" s="66">
        <f t="shared" si="30"/>
        <v>19.679893493652301</v>
      </c>
      <c r="AA27" s="66">
        <f t="shared" si="30"/>
        <v>16.917963504791299</v>
      </c>
      <c r="AB27" s="66">
        <f t="shared" si="30"/>
        <v>19.3572454452515</v>
      </c>
      <c r="AC27" s="66">
        <f t="shared" si="30"/>
        <v>19.997649192810101</v>
      </c>
      <c r="AD27" s="66">
        <f t="shared" si="30"/>
        <v>20.6191453933716</v>
      </c>
      <c r="AE27" s="66">
        <f t="shared" si="30"/>
        <v>21.244509696960399</v>
      </c>
      <c r="AF27" s="66">
        <f t="shared" si="30"/>
        <v>21.8439826965332</v>
      </c>
      <c r="AG27" s="66">
        <f t="shared" si="30"/>
        <v>22.414112091064499</v>
      </c>
      <c r="AH27" s="66">
        <f t="shared" si="30"/>
        <v>22.948879241943398</v>
      </c>
      <c r="AI27" s="67">
        <f t="shared" si="31"/>
        <v>1.7988796234131001</v>
      </c>
      <c r="AJ27" s="68"/>
      <c r="AK27" s="51" t="s">
        <v>75</v>
      </c>
      <c r="AL27" s="52">
        <v>31.249999046325701</v>
      </c>
      <c r="AM27" s="52">
        <v>24.350000381469702</v>
      </c>
      <c r="AN27" s="52">
        <v>27.949999809265101</v>
      </c>
      <c r="AO27" s="52">
        <v>30.149999618530298</v>
      </c>
      <c r="AP27" s="52">
        <v>26.1596279144287</v>
      </c>
      <c r="AQ27" s="52">
        <v>28.497703552246101</v>
      </c>
      <c r="AR27" s="52">
        <v>31.047034263610801</v>
      </c>
      <c r="AS27" s="52">
        <v>31.973915100097699</v>
      </c>
      <c r="AT27" s="52">
        <v>31.5093994140625</v>
      </c>
      <c r="AU27" s="52">
        <v>33.077241897583001</v>
      </c>
      <c r="AV27" s="52">
        <v>33.038345336914098</v>
      </c>
      <c r="AW27" s="52">
        <v>35.093042373657198</v>
      </c>
      <c r="AX27" s="52">
        <v>36.1773777008057</v>
      </c>
      <c r="AY27" s="52">
        <v>35.903833389282198</v>
      </c>
      <c r="AZ27" s="52">
        <v>37.651416778564503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17.450000762939499</v>
      </c>
      <c r="U28" s="71">
        <f t="shared" si="30"/>
        <v>19.5</v>
      </c>
      <c r="V28" s="71">
        <f t="shared" si="30"/>
        <v>18.699999809265101</v>
      </c>
      <c r="W28" s="71">
        <f t="shared" si="30"/>
        <v>17</v>
      </c>
      <c r="X28" s="71">
        <f t="shared" si="30"/>
        <v>19.205978393554702</v>
      </c>
      <c r="Y28" s="71">
        <f t="shared" si="30"/>
        <v>17.1840982437134</v>
      </c>
      <c r="Z28" s="71">
        <f t="shared" si="30"/>
        <v>19.884381294250499</v>
      </c>
      <c r="AA28" s="71">
        <f t="shared" si="30"/>
        <v>20.310697555541999</v>
      </c>
      <c r="AB28" s="71">
        <f t="shared" si="30"/>
        <v>17.910820007324201</v>
      </c>
      <c r="AC28" s="71">
        <f t="shared" si="30"/>
        <v>20.1836242675781</v>
      </c>
      <c r="AD28" s="71">
        <f t="shared" si="30"/>
        <v>20.807643890380898</v>
      </c>
      <c r="AE28" s="71">
        <f t="shared" si="30"/>
        <v>21.417441368102999</v>
      </c>
      <c r="AF28" s="71">
        <f t="shared" si="30"/>
        <v>22.023818969726602</v>
      </c>
      <c r="AG28" s="71">
        <f t="shared" si="30"/>
        <v>22.6108589172363</v>
      </c>
      <c r="AH28" s="72">
        <f t="shared" si="30"/>
        <v>23.1638860702515</v>
      </c>
      <c r="AI28" s="73">
        <f t="shared" si="31"/>
        <v>5.7138853073120011</v>
      </c>
      <c r="AJ28" s="68"/>
      <c r="AK28" s="51" t="s">
        <v>76</v>
      </c>
      <c r="AL28" s="52">
        <v>21.599999427795399</v>
      </c>
      <c r="AM28" s="52">
        <v>28.300000190734899</v>
      </c>
      <c r="AN28" s="52">
        <v>18.850000381469702</v>
      </c>
      <c r="AO28" s="52">
        <v>24.850000381469702</v>
      </c>
      <c r="AP28" s="52">
        <v>29.301010131835898</v>
      </c>
      <c r="AQ28" s="52">
        <v>27.018527030944799</v>
      </c>
      <c r="AR28" s="52">
        <v>28.991803169250499</v>
      </c>
      <c r="AS28" s="52">
        <v>30.9343519210815</v>
      </c>
      <c r="AT28" s="52">
        <v>31.758837699890101</v>
      </c>
      <c r="AU28" s="52">
        <v>31.6883869171143</v>
      </c>
      <c r="AV28" s="52">
        <v>32.8601169586182</v>
      </c>
      <c r="AW28" s="52">
        <v>33.101615905761697</v>
      </c>
      <c r="AX28" s="52">
        <v>34.801233291625998</v>
      </c>
      <c r="AY28" s="52">
        <v>35.706905364990199</v>
      </c>
      <c r="AZ28" s="52">
        <v>35.6150417327881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107.4500007629396</v>
      </c>
      <c r="U29" s="75">
        <f t="shared" ref="U29:AI29" si="33">SUM(U23:U28)</f>
        <v>103.00000023841861</v>
      </c>
      <c r="V29" s="75">
        <f t="shared" si="33"/>
        <v>100.39999961853022</v>
      </c>
      <c r="W29" s="75">
        <f t="shared" si="33"/>
        <v>100.55000090599069</v>
      </c>
      <c r="X29" s="75">
        <f t="shared" si="33"/>
        <v>102.78082513809201</v>
      </c>
      <c r="Y29" s="75">
        <f t="shared" si="33"/>
        <v>104.36135578155529</v>
      </c>
      <c r="Z29" s="75">
        <f t="shared" si="33"/>
        <v>108.8210716247558</v>
      </c>
      <c r="AA29" s="75">
        <f t="shared" si="33"/>
        <v>111.38530492782601</v>
      </c>
      <c r="AB29" s="75">
        <f t="shared" si="33"/>
        <v>114.20209598541261</v>
      </c>
      <c r="AC29" s="75">
        <f t="shared" si="33"/>
        <v>119.78928852081309</v>
      </c>
      <c r="AD29" s="75">
        <f t="shared" si="33"/>
        <v>123.5927028656006</v>
      </c>
      <c r="AE29" s="75">
        <f t="shared" si="33"/>
        <v>127.2713747024535</v>
      </c>
      <c r="AF29" s="75">
        <f t="shared" si="33"/>
        <v>130.77321529388439</v>
      </c>
      <c r="AG29" s="75">
        <f t="shared" si="33"/>
        <v>134.08535480499268</v>
      </c>
      <c r="AH29" s="75">
        <f t="shared" si="33"/>
        <v>137.18890476226821</v>
      </c>
      <c r="AI29" s="69">
        <f t="shared" si="33"/>
        <v>29.738903999328603</v>
      </c>
      <c r="AJ29" s="76"/>
      <c r="AK29" s="51" t="s">
        <v>77</v>
      </c>
      <c r="AL29" s="52">
        <v>25.8499999046326</v>
      </c>
      <c r="AM29" s="52">
        <v>23.699999809265101</v>
      </c>
      <c r="AN29" s="52">
        <v>21.200000286102298</v>
      </c>
      <c r="AO29" s="52">
        <v>18.3499999046326</v>
      </c>
      <c r="AP29" s="52">
        <v>25.566621780395501</v>
      </c>
      <c r="AQ29" s="52">
        <v>28.804137229919402</v>
      </c>
      <c r="AR29" s="52">
        <v>27.5885972976685</v>
      </c>
      <c r="AS29" s="52">
        <v>29.161145210266099</v>
      </c>
      <c r="AT29" s="52">
        <v>30.718399047851602</v>
      </c>
      <c r="AU29" s="52">
        <v>31.477352142333999</v>
      </c>
      <c r="AV29" s="52">
        <v>31.641915321350101</v>
      </c>
      <c r="AW29" s="52">
        <v>32.557225227356</v>
      </c>
      <c r="AX29" s="52">
        <v>32.943273544311502</v>
      </c>
      <c r="AY29" s="52">
        <v>34.375644683837898</v>
      </c>
      <c r="AZ29" s="52">
        <v>35.170810699462898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22.25</v>
      </c>
      <c r="U30" s="66">
        <f t="shared" ref="U30:AH36" si="34">AM10</f>
        <v>16.450000286102298</v>
      </c>
      <c r="V30" s="66">
        <f t="shared" si="34"/>
        <v>20</v>
      </c>
      <c r="W30" s="66">
        <f t="shared" si="34"/>
        <v>21.300000190734899</v>
      </c>
      <c r="X30" s="66">
        <f t="shared" si="34"/>
        <v>17.841081619262699</v>
      </c>
      <c r="Y30" s="66">
        <f t="shared" si="34"/>
        <v>19.880968093872099</v>
      </c>
      <c r="Z30" s="66">
        <f t="shared" si="34"/>
        <v>18.277729988098098</v>
      </c>
      <c r="AA30" s="66">
        <f t="shared" si="34"/>
        <v>20.599774360656699</v>
      </c>
      <c r="AB30" s="66">
        <f t="shared" si="34"/>
        <v>21.1146192550659</v>
      </c>
      <c r="AC30" s="66">
        <f t="shared" si="34"/>
        <v>18.953850746154799</v>
      </c>
      <c r="AD30" s="66">
        <f t="shared" si="34"/>
        <v>21.1300563812256</v>
      </c>
      <c r="AE30" s="66">
        <f t="shared" si="34"/>
        <v>21.751670837402301</v>
      </c>
      <c r="AF30" s="66">
        <f t="shared" si="34"/>
        <v>22.3518514633179</v>
      </c>
      <c r="AG30" s="66">
        <f t="shared" si="34"/>
        <v>22.952154159545898</v>
      </c>
      <c r="AH30" s="66">
        <f t="shared" si="34"/>
        <v>23.528364181518601</v>
      </c>
      <c r="AI30" s="78">
        <f t="shared" ref="AI30:AI36" si="35">AH30-T30</f>
        <v>1.2783641815186009</v>
      </c>
      <c r="AJ30" s="68"/>
      <c r="AK30" s="51" t="s">
        <v>78</v>
      </c>
      <c r="AL30" s="52">
        <v>24.699999809265101</v>
      </c>
      <c r="AM30" s="52">
        <v>26.050000190734899</v>
      </c>
      <c r="AN30" s="52">
        <v>23.149999618530298</v>
      </c>
      <c r="AO30" s="52">
        <v>21.550000190734899</v>
      </c>
      <c r="AP30" s="52">
        <v>20.8082065582275</v>
      </c>
      <c r="AQ30" s="52">
        <v>26.1164455413818</v>
      </c>
      <c r="AR30" s="52">
        <v>28.5811882019043</v>
      </c>
      <c r="AS30" s="52">
        <v>27.903332710266099</v>
      </c>
      <c r="AT30" s="52">
        <v>29.217284202575701</v>
      </c>
      <c r="AU30" s="52">
        <v>30.5077018737793</v>
      </c>
      <c r="AV30" s="52">
        <v>31.208112716674801</v>
      </c>
      <c r="AW30" s="52">
        <v>31.524297714233398</v>
      </c>
      <c r="AX30" s="52">
        <v>32.2515325546265</v>
      </c>
      <c r="AY30" s="52">
        <v>32.718385696411097</v>
      </c>
      <c r="AZ30" s="52">
        <v>33.956260681152301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28</v>
      </c>
      <c r="U31" s="69">
        <f t="shared" si="34"/>
        <v>21.149999618530298</v>
      </c>
      <c r="V31" s="69">
        <f t="shared" si="34"/>
        <v>20.449999809265101</v>
      </c>
      <c r="W31" s="69">
        <f t="shared" si="34"/>
        <v>18.999999523162799</v>
      </c>
      <c r="X31" s="69">
        <f t="shared" si="34"/>
        <v>22.1389255523682</v>
      </c>
      <c r="Y31" s="69">
        <f t="shared" si="34"/>
        <v>18.822882652282701</v>
      </c>
      <c r="Z31" s="69">
        <f t="shared" si="34"/>
        <v>20.772741317748999</v>
      </c>
      <c r="AA31" s="69">
        <f t="shared" si="34"/>
        <v>19.428133964538599</v>
      </c>
      <c r="AB31" s="69">
        <f t="shared" si="34"/>
        <v>21.4876899719238</v>
      </c>
      <c r="AC31" s="69">
        <f t="shared" si="34"/>
        <v>22.0784912109375</v>
      </c>
      <c r="AD31" s="69">
        <f t="shared" si="34"/>
        <v>20.095067024231</v>
      </c>
      <c r="AE31" s="69">
        <f t="shared" si="34"/>
        <v>22.208977699279799</v>
      </c>
      <c r="AF31" s="69">
        <f t="shared" si="34"/>
        <v>22.829535484314</v>
      </c>
      <c r="AG31" s="69">
        <f t="shared" si="34"/>
        <v>23.431273460388201</v>
      </c>
      <c r="AH31" s="69">
        <f t="shared" si="34"/>
        <v>24.026433944702099</v>
      </c>
      <c r="AI31" s="79">
        <f t="shared" si="35"/>
        <v>-3.9735660552979013</v>
      </c>
      <c r="AJ31" s="68"/>
      <c r="AK31" s="51" t="s">
        <v>79</v>
      </c>
      <c r="AL31" s="52">
        <v>25.75</v>
      </c>
      <c r="AM31" s="52">
        <v>20.399999618530298</v>
      </c>
      <c r="AN31" s="52">
        <v>25.900000572204601</v>
      </c>
      <c r="AO31" s="52">
        <v>28.150000572204601</v>
      </c>
      <c r="AP31" s="52">
        <v>22.530457496643098</v>
      </c>
      <c r="AQ31" s="52">
        <v>22.370993614196799</v>
      </c>
      <c r="AR31" s="52">
        <v>26.407127380371101</v>
      </c>
      <c r="AS31" s="52">
        <v>28.2334289550781</v>
      </c>
      <c r="AT31" s="52">
        <v>27.938433647155801</v>
      </c>
      <c r="AU31" s="52">
        <v>29.062210083007798</v>
      </c>
      <c r="AV31" s="52">
        <v>30.150341033935501</v>
      </c>
      <c r="AW31" s="52">
        <v>30.803810119628899</v>
      </c>
      <c r="AX31" s="52">
        <v>31.192319869995099</v>
      </c>
      <c r="AY31" s="52">
        <v>31.795698165893601</v>
      </c>
      <c r="AZ31" s="52">
        <v>32.310981750488303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23</v>
      </c>
      <c r="U32" s="66">
        <f t="shared" si="34"/>
        <v>26.849999427795399</v>
      </c>
      <c r="V32" s="66">
        <f t="shared" si="34"/>
        <v>23.949999809265101</v>
      </c>
      <c r="W32" s="66">
        <f t="shared" si="34"/>
        <v>20.599999427795399</v>
      </c>
      <c r="X32" s="66">
        <f t="shared" si="34"/>
        <v>20.201126098632798</v>
      </c>
      <c r="Y32" s="66">
        <f t="shared" si="34"/>
        <v>23.256258964538599</v>
      </c>
      <c r="Z32" s="66">
        <f t="shared" si="34"/>
        <v>20.038622856140101</v>
      </c>
      <c r="AA32" s="66">
        <f t="shared" si="34"/>
        <v>21.9243259429932</v>
      </c>
      <c r="AB32" s="66">
        <f t="shared" si="34"/>
        <v>20.800498008727999</v>
      </c>
      <c r="AC32" s="66">
        <f t="shared" si="34"/>
        <v>22.653150558471701</v>
      </c>
      <c r="AD32" s="66">
        <f t="shared" si="34"/>
        <v>23.3116645812988</v>
      </c>
      <c r="AE32" s="66">
        <f t="shared" si="34"/>
        <v>21.4823160171509</v>
      </c>
      <c r="AF32" s="66">
        <f t="shared" si="34"/>
        <v>23.541985511779799</v>
      </c>
      <c r="AG32" s="66">
        <f t="shared" si="34"/>
        <v>24.171934127807599</v>
      </c>
      <c r="AH32" s="66">
        <f t="shared" si="34"/>
        <v>24.77685546875</v>
      </c>
      <c r="AI32" s="80">
        <f t="shared" si="35"/>
        <v>1.77685546875</v>
      </c>
      <c r="AJ32" s="68"/>
      <c r="AK32" s="51" t="s">
        <v>80</v>
      </c>
      <c r="AL32" s="52">
        <v>18.25</v>
      </c>
      <c r="AM32" s="52">
        <v>21.949999809265101</v>
      </c>
      <c r="AN32" s="52">
        <v>19.050000190734899</v>
      </c>
      <c r="AO32" s="52">
        <v>26.199998855590799</v>
      </c>
      <c r="AP32" s="52">
        <v>27.041790008544901</v>
      </c>
      <c r="AQ32" s="52">
        <v>23.1680250167847</v>
      </c>
      <c r="AR32" s="52">
        <v>23.372966766357401</v>
      </c>
      <c r="AS32" s="52">
        <v>26.4358921051025</v>
      </c>
      <c r="AT32" s="52">
        <v>27.877097129821799</v>
      </c>
      <c r="AU32" s="52">
        <v>27.8363933563232</v>
      </c>
      <c r="AV32" s="52">
        <v>28.818600654602101</v>
      </c>
      <c r="AW32" s="52">
        <v>29.768497467041001</v>
      </c>
      <c r="AX32" s="52">
        <v>30.367576599121101</v>
      </c>
      <c r="AY32" s="52">
        <v>30.795331954956101</v>
      </c>
      <c r="AZ32" s="52">
        <v>31.3318767547607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27.899999618530298</v>
      </c>
      <c r="U33" s="69">
        <f t="shared" si="34"/>
        <v>23.5</v>
      </c>
      <c r="V33" s="69">
        <f t="shared" si="34"/>
        <v>26.699999809265101</v>
      </c>
      <c r="W33" s="69">
        <f t="shared" si="34"/>
        <v>23.600000381469702</v>
      </c>
      <c r="X33" s="69">
        <f t="shared" si="34"/>
        <v>21.8022413253784</v>
      </c>
      <c r="Y33" s="69">
        <f t="shared" si="34"/>
        <v>21.4906167984009</v>
      </c>
      <c r="Z33" s="69">
        <f t="shared" si="34"/>
        <v>24.475807189941399</v>
      </c>
      <c r="AA33" s="69">
        <f t="shared" si="34"/>
        <v>21.296932220458999</v>
      </c>
      <c r="AB33" s="69">
        <f t="shared" si="34"/>
        <v>23.1487989425659</v>
      </c>
      <c r="AC33" s="69">
        <f t="shared" si="34"/>
        <v>22.210192680358901</v>
      </c>
      <c r="AD33" s="69">
        <f t="shared" si="34"/>
        <v>23.9018650054932</v>
      </c>
      <c r="AE33" s="69">
        <f t="shared" si="34"/>
        <v>24.618905067443801</v>
      </c>
      <c r="AF33" s="69">
        <f t="shared" si="34"/>
        <v>22.9124307632446</v>
      </c>
      <c r="AG33" s="69">
        <f t="shared" si="34"/>
        <v>24.935060501098601</v>
      </c>
      <c r="AH33" s="69">
        <f t="shared" si="34"/>
        <v>25.570408821106</v>
      </c>
      <c r="AI33" s="79">
        <f t="shared" si="35"/>
        <v>-2.3295907974242986</v>
      </c>
      <c r="AJ33" s="68"/>
      <c r="AK33" s="51" t="s">
        <v>81</v>
      </c>
      <c r="AL33" s="52">
        <v>14.1499996185303</v>
      </c>
      <c r="AM33" s="52">
        <v>17.0999999046326</v>
      </c>
      <c r="AN33" s="52">
        <v>22.599999427795399</v>
      </c>
      <c r="AO33" s="52">
        <v>20.299999237060501</v>
      </c>
      <c r="AP33" s="52">
        <v>25.541758537292498</v>
      </c>
      <c r="AQ33" s="52">
        <v>26.321537017822301</v>
      </c>
      <c r="AR33" s="52">
        <v>23.5891256332397</v>
      </c>
      <c r="AS33" s="52">
        <v>23.916199684143098</v>
      </c>
      <c r="AT33" s="52">
        <v>26.3464546203613</v>
      </c>
      <c r="AU33" s="52">
        <v>27.534935951232899</v>
      </c>
      <c r="AV33" s="52">
        <v>27.6490316390991</v>
      </c>
      <c r="AW33" s="52">
        <v>28.5336751937866</v>
      </c>
      <c r="AX33" s="52">
        <v>29.3689317703247</v>
      </c>
      <c r="AY33" s="52">
        <v>29.929677009582502</v>
      </c>
      <c r="AZ33" s="52">
        <v>30.381222724914601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21.400000572204601</v>
      </c>
      <c r="U34" s="66">
        <f t="shared" si="34"/>
        <v>29.199999809265101</v>
      </c>
      <c r="V34" s="66">
        <f t="shared" si="34"/>
        <v>26</v>
      </c>
      <c r="W34" s="66">
        <f t="shared" si="34"/>
        <v>27.699999809265101</v>
      </c>
      <c r="X34" s="66">
        <f t="shared" si="34"/>
        <v>24.649255752563501</v>
      </c>
      <c r="Y34" s="66">
        <f t="shared" si="34"/>
        <v>23.0233459472656</v>
      </c>
      <c r="Z34" s="66">
        <f t="shared" si="34"/>
        <v>22.753460884094199</v>
      </c>
      <c r="AA34" s="66">
        <f t="shared" si="34"/>
        <v>25.6966905593872</v>
      </c>
      <c r="AB34" s="66">
        <f t="shared" si="34"/>
        <v>22.579281806945801</v>
      </c>
      <c r="AC34" s="66">
        <f t="shared" si="34"/>
        <v>24.369933128356902</v>
      </c>
      <c r="AD34" s="66">
        <f t="shared" si="34"/>
        <v>23.575548171997099</v>
      </c>
      <c r="AE34" s="66">
        <f t="shared" si="34"/>
        <v>25.171053886413599</v>
      </c>
      <c r="AF34" s="66">
        <f t="shared" si="34"/>
        <v>25.922884941101099</v>
      </c>
      <c r="AG34" s="66">
        <f t="shared" si="34"/>
        <v>24.302326202392599</v>
      </c>
      <c r="AH34" s="66">
        <f t="shared" si="34"/>
        <v>26.310143470764199</v>
      </c>
      <c r="AI34" s="80">
        <f t="shared" si="35"/>
        <v>4.9101428985595987</v>
      </c>
      <c r="AJ34" s="68"/>
      <c r="AK34" s="51" t="s">
        <v>82</v>
      </c>
      <c r="AL34" s="52">
        <v>13.6499996185303</v>
      </c>
      <c r="AM34" s="52">
        <v>18.399999618530298</v>
      </c>
      <c r="AN34" s="52">
        <v>17.449999809265101</v>
      </c>
      <c r="AO34" s="52">
        <v>22.899999618530298</v>
      </c>
      <c r="AP34" s="52">
        <v>21.010475158691399</v>
      </c>
      <c r="AQ34" s="52">
        <v>25.561073303222699</v>
      </c>
      <c r="AR34" s="52">
        <v>26.254839897155801</v>
      </c>
      <c r="AS34" s="52">
        <v>24.189918518066399</v>
      </c>
      <c r="AT34" s="52">
        <v>24.629583358764599</v>
      </c>
      <c r="AU34" s="52">
        <v>26.656581878662099</v>
      </c>
      <c r="AV34" s="52">
        <v>27.6779928207397</v>
      </c>
      <c r="AW34" s="52">
        <v>27.892356872558601</v>
      </c>
      <c r="AX34" s="52">
        <v>28.701810836791999</v>
      </c>
      <c r="AY34" s="52">
        <v>29.467161178588899</v>
      </c>
      <c r="AZ34" s="52">
        <v>30.012876510620099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24.949999809265101</v>
      </c>
      <c r="U35" s="69">
        <f t="shared" si="34"/>
        <v>19.399999618530298</v>
      </c>
      <c r="V35" s="69">
        <f t="shared" si="34"/>
        <v>29.699999809265101</v>
      </c>
      <c r="W35" s="69">
        <f t="shared" si="34"/>
        <v>26.149999618530298</v>
      </c>
      <c r="X35" s="69">
        <f t="shared" si="34"/>
        <v>28.3294467926025</v>
      </c>
      <c r="Y35" s="69">
        <f t="shared" si="34"/>
        <v>25.764600753784201</v>
      </c>
      <c r="Z35" s="69">
        <f t="shared" si="34"/>
        <v>24.245592117309599</v>
      </c>
      <c r="AA35" s="69">
        <f t="shared" si="34"/>
        <v>23.9461669921875</v>
      </c>
      <c r="AB35" s="69">
        <f t="shared" si="34"/>
        <v>26.905484199523901</v>
      </c>
      <c r="AC35" s="69">
        <f t="shared" si="34"/>
        <v>23.847414016723601</v>
      </c>
      <c r="AD35" s="69">
        <f t="shared" si="34"/>
        <v>25.566317558288599</v>
      </c>
      <c r="AE35" s="69">
        <f t="shared" si="34"/>
        <v>24.889599800109899</v>
      </c>
      <c r="AF35" s="69">
        <f t="shared" si="34"/>
        <v>26.417049407958999</v>
      </c>
      <c r="AG35" s="69">
        <f t="shared" si="34"/>
        <v>27.198590278625499</v>
      </c>
      <c r="AH35" s="69">
        <f t="shared" si="34"/>
        <v>25.632337570190401</v>
      </c>
      <c r="AI35" s="79">
        <f t="shared" si="35"/>
        <v>0.68233776092530007</v>
      </c>
      <c r="AJ35" s="68"/>
      <c r="AK35" s="51" t="s">
        <v>83</v>
      </c>
      <c r="AL35" s="52">
        <v>11.800000190734901</v>
      </c>
      <c r="AM35" s="52">
        <v>15.2999997138977</v>
      </c>
      <c r="AN35" s="52">
        <v>18</v>
      </c>
      <c r="AO35" s="52">
        <v>19.549999713897702</v>
      </c>
      <c r="AP35" s="52">
        <v>23.0449991226196</v>
      </c>
      <c r="AQ35" s="52">
        <v>21.858497619628899</v>
      </c>
      <c r="AR35" s="52">
        <v>25.942815780639599</v>
      </c>
      <c r="AS35" s="52">
        <v>26.464128494262699</v>
      </c>
      <c r="AT35" s="52">
        <v>24.900605201721199</v>
      </c>
      <c r="AU35" s="52">
        <v>25.427132606506301</v>
      </c>
      <c r="AV35" s="52">
        <v>27.1759176254272</v>
      </c>
      <c r="AW35" s="52">
        <v>28.084510803222699</v>
      </c>
      <c r="AX35" s="52">
        <v>28.3529596328735</v>
      </c>
      <c r="AY35" s="52">
        <v>29.111383438110401</v>
      </c>
      <c r="AZ35" s="52">
        <v>29.830844879150401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27.449999809265101</v>
      </c>
      <c r="U36" s="82">
        <f t="shared" si="34"/>
        <v>26.600000381469702</v>
      </c>
      <c r="V36" s="82">
        <f t="shared" si="34"/>
        <v>22.699999809265101</v>
      </c>
      <c r="W36" s="82">
        <f t="shared" si="34"/>
        <v>32.5</v>
      </c>
      <c r="X36" s="82">
        <f t="shared" si="34"/>
        <v>26.8816385269165</v>
      </c>
      <c r="Y36" s="82">
        <f t="shared" si="34"/>
        <v>29.055843353271499</v>
      </c>
      <c r="Z36" s="82">
        <f t="shared" si="34"/>
        <v>26.938059806823698</v>
      </c>
      <c r="AA36" s="82">
        <f t="shared" si="34"/>
        <v>25.447573661804199</v>
      </c>
      <c r="AB36" s="82">
        <f t="shared" si="34"/>
        <v>25.131478309631301</v>
      </c>
      <c r="AC36" s="82">
        <f t="shared" si="34"/>
        <v>28.128055572509801</v>
      </c>
      <c r="AD36" s="82">
        <f t="shared" si="34"/>
        <v>25.121883392333999</v>
      </c>
      <c r="AE36" s="82">
        <f t="shared" si="34"/>
        <v>26.776597976684599</v>
      </c>
      <c r="AF36" s="82">
        <f t="shared" si="34"/>
        <v>26.189738273620598</v>
      </c>
      <c r="AG36" s="82">
        <f t="shared" si="34"/>
        <v>27.663364410400401</v>
      </c>
      <c r="AH36" s="82">
        <f t="shared" si="34"/>
        <v>28.471112251281699</v>
      </c>
      <c r="AI36" s="83">
        <f t="shared" si="35"/>
        <v>1.021112442016598</v>
      </c>
      <c r="AJ36" s="68"/>
      <c r="AK36" s="51" t="s">
        <v>84</v>
      </c>
      <c r="AL36" s="52">
        <v>16.5999999046326</v>
      </c>
      <c r="AM36" s="52">
        <v>14.1500000953674</v>
      </c>
      <c r="AN36" s="52">
        <v>18.399999618530298</v>
      </c>
      <c r="AO36" s="52">
        <v>18.5</v>
      </c>
      <c r="AP36" s="52">
        <v>20.557839393615701</v>
      </c>
      <c r="AQ36" s="52">
        <v>23.466018676757798</v>
      </c>
      <c r="AR36" s="52">
        <v>22.807627677917498</v>
      </c>
      <c r="AS36" s="52">
        <v>26.472882270812999</v>
      </c>
      <c r="AT36" s="52">
        <v>26.8829441070557</v>
      </c>
      <c r="AU36" s="52">
        <v>25.688993453979499</v>
      </c>
      <c r="AV36" s="52">
        <v>26.278444290161101</v>
      </c>
      <c r="AW36" s="52">
        <v>27.835339546203599</v>
      </c>
      <c r="AX36" s="52">
        <v>28.652424812316902</v>
      </c>
      <c r="AY36" s="52">
        <v>28.9605522155762</v>
      </c>
      <c r="AZ36" s="52">
        <v>29.6838893890381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174.94999980926511</v>
      </c>
      <c r="U37" s="69">
        <f t="shared" ref="U37:AI37" si="37">SUM(U30:U36)</f>
        <v>163.14999914169309</v>
      </c>
      <c r="V37" s="69">
        <f t="shared" si="37"/>
        <v>169.49999904632551</v>
      </c>
      <c r="W37" s="69">
        <f t="shared" si="37"/>
        <v>170.8499989509582</v>
      </c>
      <c r="X37" s="69">
        <f t="shared" si="37"/>
        <v>161.84371566772461</v>
      </c>
      <c r="Y37" s="69">
        <f t="shared" si="37"/>
        <v>161.29451656341558</v>
      </c>
      <c r="Z37" s="69">
        <f t="shared" si="37"/>
        <v>157.50201416015611</v>
      </c>
      <c r="AA37" s="69">
        <f t="shared" si="37"/>
        <v>158.3395977020264</v>
      </c>
      <c r="AB37" s="69">
        <f t="shared" si="37"/>
        <v>161.1678504943846</v>
      </c>
      <c r="AC37" s="69">
        <f t="shared" si="37"/>
        <v>162.24108791351321</v>
      </c>
      <c r="AD37" s="69">
        <f t="shared" si="37"/>
        <v>162.70240211486828</v>
      </c>
      <c r="AE37" s="69">
        <f t="shared" si="37"/>
        <v>166.89912128448492</v>
      </c>
      <c r="AF37" s="69">
        <f t="shared" si="37"/>
        <v>170.16547584533703</v>
      </c>
      <c r="AG37" s="69">
        <f t="shared" si="37"/>
        <v>174.65470314025879</v>
      </c>
      <c r="AH37" s="69">
        <f t="shared" si="37"/>
        <v>178.31565570831302</v>
      </c>
      <c r="AI37" s="69">
        <f t="shared" si="37"/>
        <v>3.3656558990478977</v>
      </c>
      <c r="AJ37" s="76"/>
      <c r="AK37" s="51" t="s">
        <v>85</v>
      </c>
      <c r="AL37" s="52">
        <v>21.75</v>
      </c>
      <c r="AM37" s="52">
        <v>19.9000000953674</v>
      </c>
      <c r="AN37" s="52">
        <v>17.600000381469702</v>
      </c>
      <c r="AO37" s="52">
        <v>18.900000572204601</v>
      </c>
      <c r="AP37" s="52">
        <v>19.559887886047399</v>
      </c>
      <c r="AQ37" s="52">
        <v>21.3736667633057</v>
      </c>
      <c r="AR37" s="52">
        <v>23.816555023193398</v>
      </c>
      <c r="AS37" s="52">
        <v>23.4751844406128</v>
      </c>
      <c r="AT37" s="52">
        <v>26.816107749939</v>
      </c>
      <c r="AU37" s="52">
        <v>27.1528434753418</v>
      </c>
      <c r="AV37" s="52">
        <v>26.233479499816902</v>
      </c>
      <c r="AW37" s="52">
        <v>26.8694715499878</v>
      </c>
      <c r="AX37" s="52">
        <v>28.2635450363159</v>
      </c>
      <c r="AY37" s="52">
        <v>29.0083198547363</v>
      </c>
      <c r="AZ37" s="52">
        <v>29.3441371917725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20.850000381469702</v>
      </c>
      <c r="U38" s="85">
        <f t="shared" ref="U38:AH40" si="38">AM17</f>
        <v>25.949999809265101</v>
      </c>
      <c r="V38" s="85">
        <f t="shared" si="38"/>
        <v>27.299999237060501</v>
      </c>
      <c r="W38" s="85">
        <f t="shared" si="38"/>
        <v>24.149999618530298</v>
      </c>
      <c r="X38" s="85">
        <f t="shared" si="38"/>
        <v>32.850936889648402</v>
      </c>
      <c r="Y38" s="85">
        <f t="shared" si="38"/>
        <v>27.627079010009801</v>
      </c>
      <c r="Z38" s="85">
        <f t="shared" si="38"/>
        <v>29.780210494995099</v>
      </c>
      <c r="AA38" s="85">
        <f t="shared" si="38"/>
        <v>28.0563068389893</v>
      </c>
      <c r="AB38" s="85">
        <f t="shared" si="38"/>
        <v>26.594142913818398</v>
      </c>
      <c r="AC38" s="85">
        <f t="shared" si="38"/>
        <v>26.268826484680201</v>
      </c>
      <c r="AD38" s="85">
        <f t="shared" si="38"/>
        <v>29.301826477050799</v>
      </c>
      <c r="AE38" s="85">
        <f t="shared" si="38"/>
        <v>26.344253540039102</v>
      </c>
      <c r="AF38" s="85">
        <f t="shared" si="38"/>
        <v>27.931895256042498</v>
      </c>
      <c r="AG38" s="85">
        <f t="shared" si="38"/>
        <v>27.428205490112301</v>
      </c>
      <c r="AH38" s="85">
        <f t="shared" si="38"/>
        <v>28.836052894592299</v>
      </c>
      <c r="AI38" s="86">
        <f t="shared" ref="AI38:AI40" si="39">AH38-T38</f>
        <v>7.9860525131225977</v>
      </c>
      <c r="AJ38" s="68"/>
      <c r="AK38" s="51" t="s">
        <v>86</v>
      </c>
      <c r="AL38" s="52">
        <v>17.5</v>
      </c>
      <c r="AM38" s="52">
        <v>19.25</v>
      </c>
      <c r="AN38" s="52">
        <v>22.550000667572</v>
      </c>
      <c r="AO38" s="52">
        <v>18.300000190734899</v>
      </c>
      <c r="AP38" s="52">
        <v>19.5551452636719</v>
      </c>
      <c r="AQ38" s="52">
        <v>20.4287557601929</v>
      </c>
      <c r="AR38" s="52">
        <v>22.073180198669402</v>
      </c>
      <c r="AS38" s="52">
        <v>24.092098236083999</v>
      </c>
      <c r="AT38" s="52">
        <v>23.985709190368699</v>
      </c>
      <c r="AU38" s="52">
        <v>27.052130699157701</v>
      </c>
      <c r="AV38" s="52">
        <v>27.354688644409201</v>
      </c>
      <c r="AW38" s="52">
        <v>26.6406717300415</v>
      </c>
      <c r="AX38" s="52">
        <v>27.296602249145501</v>
      </c>
      <c r="AY38" s="52">
        <v>28.56662940979</v>
      </c>
      <c r="AZ38" s="52">
        <v>29.2533407211304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26.899999618530298</v>
      </c>
      <c r="U39" s="66">
        <f t="shared" si="38"/>
        <v>20.050000190734899</v>
      </c>
      <c r="V39" s="66">
        <f t="shared" si="38"/>
        <v>25.599999427795399</v>
      </c>
      <c r="W39" s="66">
        <f t="shared" si="38"/>
        <v>29.249999046325701</v>
      </c>
      <c r="X39" s="66">
        <f t="shared" si="38"/>
        <v>25.191651344299299</v>
      </c>
      <c r="Y39" s="66">
        <f t="shared" si="38"/>
        <v>33.357528686523402</v>
      </c>
      <c r="Z39" s="66">
        <f t="shared" si="38"/>
        <v>28.527646064758301</v>
      </c>
      <c r="AA39" s="66">
        <f t="shared" si="38"/>
        <v>30.602218627929702</v>
      </c>
      <c r="AB39" s="66">
        <f t="shared" si="38"/>
        <v>29.2842855453491</v>
      </c>
      <c r="AC39" s="66">
        <f t="shared" si="38"/>
        <v>27.858325004577601</v>
      </c>
      <c r="AD39" s="66">
        <f t="shared" si="38"/>
        <v>27.5270853042603</v>
      </c>
      <c r="AE39" s="66">
        <f t="shared" si="38"/>
        <v>30.5963792800903</v>
      </c>
      <c r="AF39" s="66">
        <f t="shared" si="38"/>
        <v>27.680583953857401</v>
      </c>
      <c r="AG39" s="66">
        <f t="shared" si="38"/>
        <v>29.2122802734375</v>
      </c>
      <c r="AH39" s="66">
        <f t="shared" si="38"/>
        <v>28.781350135803201</v>
      </c>
      <c r="AI39" s="80">
        <f t="shared" si="39"/>
        <v>1.881350517272903</v>
      </c>
      <c r="AJ39" s="68"/>
      <c r="AK39" s="51" t="s">
        <v>87</v>
      </c>
      <c r="AL39" s="52">
        <v>25.900000572204601</v>
      </c>
      <c r="AM39" s="52">
        <v>18.150000572204601</v>
      </c>
      <c r="AN39" s="52">
        <v>19.449999809265101</v>
      </c>
      <c r="AO39" s="52">
        <v>19.4000000953674</v>
      </c>
      <c r="AP39" s="52">
        <v>19.107751846313501</v>
      </c>
      <c r="AQ39" s="52">
        <v>20.3042554855347</v>
      </c>
      <c r="AR39" s="52">
        <v>21.336325645446799</v>
      </c>
      <c r="AS39" s="52">
        <v>22.791228294372601</v>
      </c>
      <c r="AT39" s="52">
        <v>24.5154867172241</v>
      </c>
      <c r="AU39" s="52">
        <v>24.5779514312744</v>
      </c>
      <c r="AV39" s="52">
        <v>27.428359985351602</v>
      </c>
      <c r="AW39" s="52">
        <v>27.719338417053201</v>
      </c>
      <c r="AX39" s="52">
        <v>27.153448104858398</v>
      </c>
      <c r="AY39" s="52">
        <v>27.826461791992202</v>
      </c>
      <c r="AZ39" s="52">
        <v>29.005640029907202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25.699999809265101</v>
      </c>
      <c r="U40" s="71">
        <f t="shared" si="38"/>
        <v>26.549999237060501</v>
      </c>
      <c r="V40" s="71">
        <f t="shared" si="38"/>
        <v>18.050000190734899</v>
      </c>
      <c r="W40" s="71">
        <f t="shared" si="38"/>
        <v>25.300000190734899</v>
      </c>
      <c r="X40" s="71">
        <f t="shared" si="38"/>
        <v>30.2030801773071</v>
      </c>
      <c r="Y40" s="71">
        <f t="shared" si="38"/>
        <v>26.5524082183838</v>
      </c>
      <c r="Z40" s="71">
        <f t="shared" si="38"/>
        <v>34.162200927734403</v>
      </c>
      <c r="AA40" s="71">
        <f t="shared" si="38"/>
        <v>29.688236236572301</v>
      </c>
      <c r="AB40" s="71">
        <f t="shared" si="38"/>
        <v>31.699506759643601</v>
      </c>
      <c r="AC40" s="71">
        <f t="shared" si="38"/>
        <v>30.787080764770501</v>
      </c>
      <c r="AD40" s="71">
        <f t="shared" si="38"/>
        <v>29.401176452636701</v>
      </c>
      <c r="AE40" s="71">
        <f t="shared" si="38"/>
        <v>29.073064804077099</v>
      </c>
      <c r="AF40" s="71">
        <f t="shared" si="38"/>
        <v>32.170786857605002</v>
      </c>
      <c r="AG40" s="71">
        <f t="shared" si="38"/>
        <v>29.313616752624501</v>
      </c>
      <c r="AH40" s="71">
        <f t="shared" si="38"/>
        <v>30.786129951477101</v>
      </c>
      <c r="AI40" s="87">
        <f t="shared" si="39"/>
        <v>5.0861301422119993</v>
      </c>
      <c r="AJ40" s="68"/>
      <c r="AK40" s="51" t="s">
        <v>88</v>
      </c>
      <c r="AL40" s="52">
        <v>14.1500000953674</v>
      </c>
      <c r="AM40" s="52">
        <v>26.75</v>
      </c>
      <c r="AN40" s="52">
        <v>19.450000762939499</v>
      </c>
      <c r="AO40" s="52">
        <v>19.400000572204601</v>
      </c>
      <c r="AP40" s="52">
        <v>20.599529266357401</v>
      </c>
      <c r="AQ40" s="52">
        <v>20.1439962387085</v>
      </c>
      <c r="AR40" s="52">
        <v>21.308386802673301</v>
      </c>
      <c r="AS40" s="52">
        <v>22.3915710449219</v>
      </c>
      <c r="AT40" s="52">
        <v>23.735052108764599</v>
      </c>
      <c r="AU40" s="52">
        <v>25.239881515502901</v>
      </c>
      <c r="AV40" s="52">
        <v>25.436179161071799</v>
      </c>
      <c r="AW40" s="52">
        <v>28.130924224853501</v>
      </c>
      <c r="AX40" s="52">
        <v>28.411769866943398</v>
      </c>
      <c r="AY40" s="52">
        <v>27.961267471313501</v>
      </c>
      <c r="AZ40" s="52">
        <v>28.650426864623999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73.449999809265108</v>
      </c>
      <c r="U41" s="75">
        <f t="shared" ref="U41:AI41" si="40">SUM(U38:U40)</f>
        <v>72.549999237060504</v>
      </c>
      <c r="V41" s="75">
        <f t="shared" si="40"/>
        <v>70.949998855590792</v>
      </c>
      <c r="W41" s="75">
        <f t="shared" si="40"/>
        <v>78.699998855590906</v>
      </c>
      <c r="X41" s="75">
        <f t="shared" si="40"/>
        <v>88.245668411254798</v>
      </c>
      <c r="Y41" s="75">
        <f t="shared" si="40"/>
        <v>87.537015914917006</v>
      </c>
      <c r="Z41" s="75">
        <f t="shared" si="40"/>
        <v>92.470057487487807</v>
      </c>
      <c r="AA41" s="75">
        <f t="shared" si="40"/>
        <v>88.346761703491296</v>
      </c>
      <c r="AB41" s="75">
        <f t="shared" si="40"/>
        <v>87.577935218811092</v>
      </c>
      <c r="AC41" s="75">
        <f t="shared" si="40"/>
        <v>84.914232254028292</v>
      </c>
      <c r="AD41" s="75">
        <f t="shared" si="40"/>
        <v>86.230088233947797</v>
      </c>
      <c r="AE41" s="75">
        <f t="shared" si="40"/>
        <v>86.0136976242065</v>
      </c>
      <c r="AF41" s="75">
        <f t="shared" si="40"/>
        <v>87.783266067504911</v>
      </c>
      <c r="AG41" s="75">
        <f t="shared" si="40"/>
        <v>85.954102516174302</v>
      </c>
      <c r="AH41" s="75">
        <f t="shared" si="40"/>
        <v>88.403532981872601</v>
      </c>
      <c r="AI41" s="69">
        <f t="shared" si="40"/>
        <v>14.9535331726075</v>
      </c>
      <c r="AJ41" s="76"/>
      <c r="AK41" s="51" t="s">
        <v>89</v>
      </c>
      <c r="AL41" s="52">
        <v>20.399999618530298</v>
      </c>
      <c r="AM41" s="52">
        <v>15.2999997138977</v>
      </c>
      <c r="AN41" s="52">
        <v>28.200000762939499</v>
      </c>
      <c r="AO41" s="52">
        <v>22.200000762939499</v>
      </c>
      <c r="AP41" s="52">
        <v>20.250454902648901</v>
      </c>
      <c r="AQ41" s="52">
        <v>21.836441040039102</v>
      </c>
      <c r="AR41" s="52">
        <v>21.253608703613299</v>
      </c>
      <c r="AS41" s="52">
        <v>22.3611030578613</v>
      </c>
      <c r="AT41" s="52">
        <v>23.477789878845201</v>
      </c>
      <c r="AU41" s="52">
        <v>24.760844230651902</v>
      </c>
      <c r="AV41" s="52">
        <v>26.073905944824201</v>
      </c>
      <c r="AW41" s="52">
        <v>26.398516654968301</v>
      </c>
      <c r="AX41" s="52">
        <v>28.9625339508057</v>
      </c>
      <c r="AY41" s="52">
        <v>29.239843368530298</v>
      </c>
      <c r="AZ41" s="52">
        <v>28.876161575317401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30.799999237060501</v>
      </c>
      <c r="U42" s="66">
        <f t="shared" ref="U42:AH55" si="41">AM20</f>
        <v>27.5</v>
      </c>
      <c r="V42" s="66">
        <f t="shared" si="41"/>
        <v>29.650000572204601</v>
      </c>
      <c r="W42" s="66">
        <f t="shared" si="41"/>
        <v>20.5</v>
      </c>
      <c r="X42" s="66">
        <f t="shared" si="41"/>
        <v>27.1315822601318</v>
      </c>
      <c r="Y42" s="66">
        <f t="shared" si="41"/>
        <v>31.521605491638201</v>
      </c>
      <c r="Z42" s="66">
        <f t="shared" si="41"/>
        <v>28.3591451644897</v>
      </c>
      <c r="AA42" s="66">
        <f t="shared" si="41"/>
        <v>35.309986114502003</v>
      </c>
      <c r="AB42" s="66">
        <f t="shared" si="41"/>
        <v>31.224245071411101</v>
      </c>
      <c r="AC42" s="66">
        <f t="shared" si="41"/>
        <v>33.179090499877901</v>
      </c>
      <c r="AD42" s="66">
        <f t="shared" si="41"/>
        <v>32.671802520752003</v>
      </c>
      <c r="AE42" s="66">
        <f t="shared" si="41"/>
        <v>31.3243293762207</v>
      </c>
      <c r="AF42" s="66">
        <f t="shared" si="41"/>
        <v>31.010338783264199</v>
      </c>
      <c r="AG42" s="66">
        <f t="shared" si="41"/>
        <v>34.137456893920898</v>
      </c>
      <c r="AH42" s="66">
        <f t="shared" si="41"/>
        <v>31.3712863922119</v>
      </c>
      <c r="AI42" s="78">
        <f t="shared" ref="AI42:AI55" si="42">AH42-T42</f>
        <v>0.57128715515139916</v>
      </c>
      <c r="AJ42" s="68"/>
      <c r="AK42" s="51" t="s">
        <v>90</v>
      </c>
      <c r="AL42" s="52">
        <v>20</v>
      </c>
      <c r="AM42" s="52">
        <v>20.900000572204601</v>
      </c>
      <c r="AN42" s="52">
        <v>14.1500000953674</v>
      </c>
      <c r="AO42" s="52">
        <v>29.350000381469702</v>
      </c>
      <c r="AP42" s="52">
        <v>22.858275413513201</v>
      </c>
      <c r="AQ42" s="52">
        <v>21.131275177001999</v>
      </c>
      <c r="AR42" s="52">
        <v>23.045354843139599</v>
      </c>
      <c r="AS42" s="52">
        <v>22.291547775268601</v>
      </c>
      <c r="AT42" s="52">
        <v>23.380376815795898</v>
      </c>
      <c r="AU42" s="52">
        <v>24.510013580322301</v>
      </c>
      <c r="AV42" s="52">
        <v>25.7529392242432</v>
      </c>
      <c r="AW42" s="52">
        <v>26.898544311523398</v>
      </c>
      <c r="AX42" s="52">
        <v>27.341047286987301</v>
      </c>
      <c r="AY42" s="52">
        <v>29.802690505981399</v>
      </c>
      <c r="AZ42" s="52">
        <v>30.068078994751001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30.850000381469702</v>
      </c>
      <c r="U43" s="69">
        <f t="shared" si="41"/>
        <v>32.299999237060497</v>
      </c>
      <c r="V43" s="69">
        <f t="shared" si="41"/>
        <v>26.850000381469702</v>
      </c>
      <c r="W43" s="69">
        <f t="shared" si="41"/>
        <v>29.349999427795399</v>
      </c>
      <c r="X43" s="69">
        <f t="shared" si="41"/>
        <v>22.5867824554443</v>
      </c>
      <c r="Y43" s="69">
        <f t="shared" si="41"/>
        <v>28.648558616638201</v>
      </c>
      <c r="Z43" s="69">
        <f t="shared" si="41"/>
        <v>32.421512603759801</v>
      </c>
      <c r="AA43" s="69">
        <f t="shared" si="41"/>
        <v>29.734804153442401</v>
      </c>
      <c r="AB43" s="69">
        <f t="shared" si="41"/>
        <v>35.863058090209996</v>
      </c>
      <c r="AC43" s="69">
        <f t="shared" si="41"/>
        <v>32.266598701477101</v>
      </c>
      <c r="AD43" s="69">
        <f t="shared" si="41"/>
        <v>34.144241333007798</v>
      </c>
      <c r="AE43" s="69">
        <f t="shared" si="41"/>
        <v>34.0742092132568</v>
      </c>
      <c r="AF43" s="69">
        <f t="shared" si="41"/>
        <v>32.753929138183601</v>
      </c>
      <c r="AG43" s="69">
        <f t="shared" si="41"/>
        <v>32.472197532653801</v>
      </c>
      <c r="AH43" s="69">
        <f t="shared" si="41"/>
        <v>35.565223693847699</v>
      </c>
      <c r="AI43" s="79">
        <f t="shared" si="42"/>
        <v>4.7152233123779972</v>
      </c>
      <c r="AJ43" s="68"/>
      <c r="AK43" s="51" t="s">
        <v>91</v>
      </c>
      <c r="AL43" s="52">
        <v>23.800000190734899</v>
      </c>
      <c r="AM43" s="52">
        <v>18.5</v>
      </c>
      <c r="AN43" s="52">
        <v>18.75</v>
      </c>
      <c r="AO43" s="52">
        <v>16.299999713897702</v>
      </c>
      <c r="AP43" s="52">
        <v>29.122332572937001</v>
      </c>
      <c r="AQ43" s="52">
        <v>23.553790092468301</v>
      </c>
      <c r="AR43" s="52">
        <v>22.012570381164601</v>
      </c>
      <c r="AS43" s="52">
        <v>24.138843536376999</v>
      </c>
      <c r="AT43" s="52">
        <v>23.258104324340799</v>
      </c>
      <c r="AU43" s="52">
        <v>24.333269119262699</v>
      </c>
      <c r="AV43" s="52">
        <v>25.4720602035522</v>
      </c>
      <c r="AW43" s="52">
        <v>26.683872222900401</v>
      </c>
      <c r="AX43" s="52">
        <v>27.678832054138201</v>
      </c>
      <c r="AY43" s="52">
        <v>28.228574752807599</v>
      </c>
      <c r="AZ43" s="52">
        <v>30.603838920593301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29.450000762939499</v>
      </c>
      <c r="U44" s="66">
        <f t="shared" si="41"/>
        <v>31.350000381469702</v>
      </c>
      <c r="V44" s="66">
        <f t="shared" si="41"/>
        <v>30.649999618530298</v>
      </c>
      <c r="W44" s="66">
        <f t="shared" si="41"/>
        <v>22.400000572204601</v>
      </c>
      <c r="X44" s="66">
        <f t="shared" si="41"/>
        <v>29.609525680541999</v>
      </c>
      <c r="Y44" s="66">
        <f t="shared" si="41"/>
        <v>24.6274881362915</v>
      </c>
      <c r="Z44" s="66">
        <f t="shared" si="41"/>
        <v>30.023494720458999</v>
      </c>
      <c r="AA44" s="66">
        <f t="shared" si="41"/>
        <v>33.074424743652301</v>
      </c>
      <c r="AB44" s="66">
        <f t="shared" si="41"/>
        <v>30.935100555419901</v>
      </c>
      <c r="AC44" s="66">
        <f t="shared" si="41"/>
        <v>36.148815155029297</v>
      </c>
      <c r="AD44" s="66">
        <f t="shared" si="41"/>
        <v>33.127656936645501</v>
      </c>
      <c r="AE44" s="66">
        <f t="shared" si="41"/>
        <v>34.8998832702637</v>
      </c>
      <c r="AF44" s="66">
        <f t="shared" si="41"/>
        <v>35.205038070678697</v>
      </c>
      <c r="AG44" s="66">
        <f t="shared" si="41"/>
        <v>33.960434913635297</v>
      </c>
      <c r="AH44" s="66">
        <f t="shared" si="41"/>
        <v>33.743820190429702</v>
      </c>
      <c r="AI44" s="80">
        <f t="shared" si="42"/>
        <v>4.2938194274902024</v>
      </c>
      <c r="AJ44" s="68"/>
      <c r="AK44" s="51" t="s">
        <v>92</v>
      </c>
      <c r="AL44" s="52">
        <v>29.5</v>
      </c>
      <c r="AM44" s="52">
        <v>26.600000381469702</v>
      </c>
      <c r="AN44" s="52">
        <v>19.299999237060501</v>
      </c>
      <c r="AO44" s="52">
        <v>20.699999809265101</v>
      </c>
      <c r="AP44" s="52">
        <v>17.646762847900401</v>
      </c>
      <c r="AQ44" s="52">
        <v>29.210467338562001</v>
      </c>
      <c r="AR44" s="52">
        <v>24.376610755920399</v>
      </c>
      <c r="AS44" s="52">
        <v>22.934739112854</v>
      </c>
      <c r="AT44" s="52">
        <v>25.215477943420399</v>
      </c>
      <c r="AU44" s="52">
        <v>24.2586717605591</v>
      </c>
      <c r="AV44" s="52">
        <v>25.327480316162099</v>
      </c>
      <c r="AW44" s="52">
        <v>26.476710319519</v>
      </c>
      <c r="AX44" s="52">
        <v>27.662425041198698</v>
      </c>
      <c r="AY44" s="52">
        <v>28.540774345397899</v>
      </c>
      <c r="AZ44" s="52">
        <v>29.173281669616699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29.349999427795399</v>
      </c>
      <c r="U45" s="69">
        <f t="shared" si="41"/>
        <v>29.149999618530298</v>
      </c>
      <c r="V45" s="69">
        <f t="shared" si="41"/>
        <v>29.000000953674299</v>
      </c>
      <c r="W45" s="69">
        <f t="shared" si="41"/>
        <v>29.449999809265101</v>
      </c>
      <c r="X45" s="69">
        <f t="shared" si="41"/>
        <v>24.3396043777466</v>
      </c>
      <c r="Y45" s="69">
        <f t="shared" si="41"/>
        <v>29.842369079589801</v>
      </c>
      <c r="Z45" s="69">
        <f t="shared" si="41"/>
        <v>26.513102531433098</v>
      </c>
      <c r="AA45" s="69">
        <f t="shared" si="41"/>
        <v>30.9945068359375</v>
      </c>
      <c r="AB45" s="69">
        <f t="shared" si="41"/>
        <v>33.474847793579102</v>
      </c>
      <c r="AC45" s="69">
        <f t="shared" si="41"/>
        <v>31.821141242981</v>
      </c>
      <c r="AD45" s="69">
        <f t="shared" si="41"/>
        <v>36.079612731933601</v>
      </c>
      <c r="AE45" s="69">
        <f t="shared" si="41"/>
        <v>33.723706245422399</v>
      </c>
      <c r="AF45" s="69">
        <f t="shared" si="41"/>
        <v>35.3382759094238</v>
      </c>
      <c r="AG45" s="69">
        <f t="shared" si="41"/>
        <v>35.952068328857401</v>
      </c>
      <c r="AH45" s="69">
        <f t="shared" si="41"/>
        <v>34.870652198791497</v>
      </c>
      <c r="AI45" s="79">
        <f t="shared" si="42"/>
        <v>5.5206527709960973</v>
      </c>
      <c r="AJ45" s="68"/>
      <c r="AK45" s="51" t="s">
        <v>93</v>
      </c>
      <c r="AL45" s="52">
        <v>28.399999618530298</v>
      </c>
      <c r="AM45" s="52">
        <v>29.149999618530298</v>
      </c>
      <c r="AN45" s="52">
        <v>27.100000381469702</v>
      </c>
      <c r="AO45" s="52">
        <v>21.949999809265101</v>
      </c>
      <c r="AP45" s="52">
        <v>21.570456504821799</v>
      </c>
      <c r="AQ45" s="52">
        <v>18.9098930358887</v>
      </c>
      <c r="AR45" s="52">
        <v>29.450489997863802</v>
      </c>
      <c r="AS45" s="52">
        <v>25.1712694168091</v>
      </c>
      <c r="AT45" s="52">
        <v>23.828061103820801</v>
      </c>
      <c r="AU45" s="52">
        <v>26.225562095642101</v>
      </c>
      <c r="AV45" s="52">
        <v>25.2152996063232</v>
      </c>
      <c r="AW45" s="52">
        <v>26.2800998687744</v>
      </c>
      <c r="AX45" s="52">
        <v>27.4368705749512</v>
      </c>
      <c r="AY45" s="52">
        <v>28.6000814437866</v>
      </c>
      <c r="AZ45" s="52">
        <v>29.384218215942401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24.350000381469702</v>
      </c>
      <c r="U46" s="66">
        <f t="shared" si="41"/>
        <v>30</v>
      </c>
      <c r="V46" s="66">
        <f t="shared" si="41"/>
        <v>26.949999809265101</v>
      </c>
      <c r="W46" s="66">
        <f t="shared" si="41"/>
        <v>28.75</v>
      </c>
      <c r="X46" s="66">
        <f t="shared" si="41"/>
        <v>29.956784248352101</v>
      </c>
      <c r="Y46" s="66">
        <f t="shared" si="41"/>
        <v>26.612435340881301</v>
      </c>
      <c r="Z46" s="66">
        <f t="shared" si="41"/>
        <v>30.791602134704601</v>
      </c>
      <c r="AA46" s="66">
        <f t="shared" si="41"/>
        <v>28.669827461242701</v>
      </c>
      <c r="AB46" s="66">
        <f t="shared" si="41"/>
        <v>32.350677490234403</v>
      </c>
      <c r="AC46" s="66">
        <f t="shared" si="41"/>
        <v>34.372216224670403</v>
      </c>
      <c r="AD46" s="66">
        <f t="shared" si="41"/>
        <v>33.166371345519998</v>
      </c>
      <c r="AE46" s="66">
        <f t="shared" si="41"/>
        <v>36.595993041992202</v>
      </c>
      <c r="AF46" s="66">
        <f t="shared" si="41"/>
        <v>34.847978591918903</v>
      </c>
      <c r="AG46" s="66">
        <f t="shared" si="41"/>
        <v>36.296075820922901</v>
      </c>
      <c r="AH46" s="66">
        <f t="shared" si="41"/>
        <v>37.137870788574197</v>
      </c>
      <c r="AI46" s="80">
        <f t="shared" si="42"/>
        <v>12.787870407104496</v>
      </c>
      <c r="AJ46" s="68"/>
      <c r="AK46" s="51" t="s">
        <v>94</v>
      </c>
      <c r="AL46" s="52">
        <v>24.75</v>
      </c>
      <c r="AM46" s="52">
        <v>26.699999809265101</v>
      </c>
      <c r="AN46" s="52">
        <v>29</v>
      </c>
      <c r="AO46" s="52">
        <v>27.75</v>
      </c>
      <c r="AP46" s="52">
        <v>22.5061340332031</v>
      </c>
      <c r="AQ46" s="52">
        <v>22.313830375671401</v>
      </c>
      <c r="AR46" s="52">
        <v>19.977858543396</v>
      </c>
      <c r="AS46" s="52">
        <v>29.592521667480501</v>
      </c>
      <c r="AT46" s="52">
        <v>25.804185867309599</v>
      </c>
      <c r="AU46" s="52">
        <v>24.544970512390101</v>
      </c>
      <c r="AV46" s="52">
        <v>27.025163650512699</v>
      </c>
      <c r="AW46" s="52">
        <v>25.980016708373999</v>
      </c>
      <c r="AX46" s="52">
        <v>27.034605026245099</v>
      </c>
      <c r="AY46" s="52">
        <v>28.1957187652588</v>
      </c>
      <c r="AZ46" s="52">
        <v>29.3340711593628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30</v>
      </c>
      <c r="U47" s="69">
        <f t="shared" si="41"/>
        <v>29.799999237060501</v>
      </c>
      <c r="V47" s="69">
        <f t="shared" si="41"/>
        <v>24.099999427795399</v>
      </c>
      <c r="W47" s="69">
        <f t="shared" si="41"/>
        <v>25.600000381469702</v>
      </c>
      <c r="X47" s="69">
        <f t="shared" si="41"/>
        <v>29.6669406890869</v>
      </c>
      <c r="Y47" s="69">
        <f t="shared" si="41"/>
        <v>30.749242782592798</v>
      </c>
      <c r="Z47" s="69">
        <f t="shared" si="41"/>
        <v>28.841023445129402</v>
      </c>
      <c r="AA47" s="69">
        <f t="shared" si="41"/>
        <v>31.832804679870598</v>
      </c>
      <c r="AB47" s="69">
        <f t="shared" si="41"/>
        <v>30.6620788574219</v>
      </c>
      <c r="AC47" s="69">
        <f t="shared" si="41"/>
        <v>33.6677150726318</v>
      </c>
      <c r="AD47" s="69">
        <f t="shared" si="41"/>
        <v>35.315616607666001</v>
      </c>
      <c r="AE47" s="69">
        <f t="shared" si="41"/>
        <v>34.498428344726598</v>
      </c>
      <c r="AF47" s="69">
        <f t="shared" si="41"/>
        <v>37.213165283203097</v>
      </c>
      <c r="AG47" s="69">
        <f t="shared" si="41"/>
        <v>35.993534088134801</v>
      </c>
      <c r="AH47" s="69">
        <f t="shared" si="41"/>
        <v>37.301536560058601</v>
      </c>
      <c r="AI47" s="79">
        <f t="shared" si="42"/>
        <v>7.3015365600586009</v>
      </c>
      <c r="AJ47" s="68"/>
      <c r="AK47" s="51" t="s">
        <v>95</v>
      </c>
      <c r="AL47" s="52">
        <v>23.699999809265101</v>
      </c>
      <c r="AM47" s="52">
        <v>24.099999427795399</v>
      </c>
      <c r="AN47" s="52">
        <v>25.699999809265101</v>
      </c>
      <c r="AO47" s="52">
        <v>30.300000190734899</v>
      </c>
      <c r="AP47" s="52">
        <v>27.643431663513201</v>
      </c>
      <c r="AQ47" s="52">
        <v>22.854722976684599</v>
      </c>
      <c r="AR47" s="52">
        <v>22.792029380798301</v>
      </c>
      <c r="AS47" s="52">
        <v>20.709537506103501</v>
      </c>
      <c r="AT47" s="52">
        <v>29.496544837951699</v>
      </c>
      <c r="AU47" s="52">
        <v>26.1417140960693</v>
      </c>
      <c r="AV47" s="52">
        <v>24.942079544067401</v>
      </c>
      <c r="AW47" s="52">
        <v>27.477617263793899</v>
      </c>
      <c r="AX47" s="52">
        <v>26.403322219848601</v>
      </c>
      <c r="AY47" s="52">
        <v>27.453067779541001</v>
      </c>
      <c r="AZ47" s="52">
        <v>28.598914146423301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25.3499999046326</v>
      </c>
      <c r="U48" s="66">
        <f t="shared" si="41"/>
        <v>25.149999618530298</v>
      </c>
      <c r="V48" s="66">
        <f t="shared" si="41"/>
        <v>27.850000381469702</v>
      </c>
      <c r="W48" s="66">
        <f t="shared" si="41"/>
        <v>24.450000762939499</v>
      </c>
      <c r="X48" s="66">
        <f t="shared" si="41"/>
        <v>27.337471008300799</v>
      </c>
      <c r="Y48" s="66">
        <f t="shared" si="41"/>
        <v>30.5126132965088</v>
      </c>
      <c r="Z48" s="66">
        <f t="shared" si="41"/>
        <v>31.608736991882299</v>
      </c>
      <c r="AA48" s="66">
        <f t="shared" si="41"/>
        <v>30.542330741882299</v>
      </c>
      <c r="AB48" s="66">
        <f t="shared" si="41"/>
        <v>32.6855278015137</v>
      </c>
      <c r="AC48" s="66">
        <f t="shared" si="41"/>
        <v>32.202541351318402</v>
      </c>
      <c r="AD48" s="66">
        <f t="shared" si="41"/>
        <v>34.674892425537102</v>
      </c>
      <c r="AE48" s="66">
        <f t="shared" si="41"/>
        <v>36.0104465484619</v>
      </c>
      <c r="AF48" s="66">
        <f t="shared" si="41"/>
        <v>35.504570007324197</v>
      </c>
      <c r="AG48" s="66">
        <f t="shared" si="41"/>
        <v>37.661050796508803</v>
      </c>
      <c r="AH48" s="66">
        <f t="shared" si="41"/>
        <v>36.871805191040004</v>
      </c>
      <c r="AI48" s="80">
        <f t="shared" si="42"/>
        <v>11.521805286407403</v>
      </c>
      <c r="AJ48" s="68"/>
      <c r="AK48" s="51" t="s">
        <v>96</v>
      </c>
      <c r="AL48" s="52">
        <v>20.5</v>
      </c>
      <c r="AM48" s="52">
        <v>23.350000381469702</v>
      </c>
      <c r="AN48" s="52">
        <v>25.25</v>
      </c>
      <c r="AO48" s="52">
        <v>26.649999618530298</v>
      </c>
      <c r="AP48" s="52">
        <v>29.8907823562622</v>
      </c>
      <c r="AQ48" s="52">
        <v>27.4875392913818</v>
      </c>
      <c r="AR48" s="52">
        <v>23.080646514892599</v>
      </c>
      <c r="AS48" s="52">
        <v>23.0842847824097</v>
      </c>
      <c r="AT48" s="52">
        <v>21.238553047180201</v>
      </c>
      <c r="AU48" s="52">
        <v>29.286571502685501</v>
      </c>
      <c r="AV48" s="52">
        <v>26.305474281311</v>
      </c>
      <c r="AW48" s="52">
        <v>25.162824630737301</v>
      </c>
      <c r="AX48" s="52">
        <v>27.7317457199097</v>
      </c>
      <c r="AY48" s="52">
        <v>26.6360187530518</v>
      </c>
      <c r="AZ48" s="52">
        <v>27.669950485229499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31.249999046325701</v>
      </c>
      <c r="U49" s="69">
        <f t="shared" si="41"/>
        <v>24.350000381469702</v>
      </c>
      <c r="V49" s="69">
        <f t="shared" si="41"/>
        <v>27.949999809265101</v>
      </c>
      <c r="W49" s="69">
        <f t="shared" si="41"/>
        <v>30.149999618530298</v>
      </c>
      <c r="X49" s="69">
        <f t="shared" si="41"/>
        <v>26.1596279144287</v>
      </c>
      <c r="Y49" s="69">
        <f t="shared" si="41"/>
        <v>28.497703552246101</v>
      </c>
      <c r="Z49" s="69">
        <f t="shared" si="41"/>
        <v>31.047034263610801</v>
      </c>
      <c r="AA49" s="69">
        <f t="shared" si="41"/>
        <v>31.973915100097699</v>
      </c>
      <c r="AB49" s="69">
        <f t="shared" si="41"/>
        <v>31.5093994140625</v>
      </c>
      <c r="AC49" s="69">
        <f t="shared" si="41"/>
        <v>33.077241897583001</v>
      </c>
      <c r="AD49" s="69">
        <f t="shared" si="41"/>
        <v>33.038345336914098</v>
      </c>
      <c r="AE49" s="69">
        <f t="shared" si="41"/>
        <v>35.093042373657198</v>
      </c>
      <c r="AF49" s="69">
        <f t="shared" si="41"/>
        <v>36.1773777008057</v>
      </c>
      <c r="AG49" s="69">
        <f t="shared" si="41"/>
        <v>35.903833389282198</v>
      </c>
      <c r="AH49" s="69">
        <f t="shared" si="41"/>
        <v>37.651416778564503</v>
      </c>
      <c r="AI49" s="79">
        <f t="shared" si="42"/>
        <v>6.4014177322388015</v>
      </c>
      <c r="AJ49" s="68"/>
      <c r="AK49" s="51" t="s">
        <v>97</v>
      </c>
      <c r="AL49" s="52">
        <v>23.800000190734899</v>
      </c>
      <c r="AM49" s="52">
        <v>18.5</v>
      </c>
      <c r="AN49" s="52">
        <v>23.550000190734899</v>
      </c>
      <c r="AO49" s="52">
        <v>27.899999618530298</v>
      </c>
      <c r="AP49" s="52">
        <v>26.577393531799299</v>
      </c>
      <c r="AQ49" s="52">
        <v>29.577013969421401</v>
      </c>
      <c r="AR49" s="52">
        <v>27.372967720031699</v>
      </c>
      <c r="AS49" s="52">
        <v>23.280152320861799</v>
      </c>
      <c r="AT49" s="52">
        <v>23.344711303710898</v>
      </c>
      <c r="AU49" s="52">
        <v>21.707323074340799</v>
      </c>
      <c r="AV49" s="52">
        <v>29.1174783706665</v>
      </c>
      <c r="AW49" s="52">
        <v>26.455650329589801</v>
      </c>
      <c r="AX49" s="52">
        <v>25.359418869018601</v>
      </c>
      <c r="AY49" s="52">
        <v>27.9432725906372</v>
      </c>
      <c r="AZ49" s="52">
        <v>26.832856178283699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21.599999427795399</v>
      </c>
      <c r="U50" s="66">
        <f t="shared" si="41"/>
        <v>28.300000190734899</v>
      </c>
      <c r="V50" s="66">
        <f t="shared" si="41"/>
        <v>18.850000381469702</v>
      </c>
      <c r="W50" s="66">
        <f t="shared" si="41"/>
        <v>24.850000381469702</v>
      </c>
      <c r="X50" s="66">
        <f t="shared" si="41"/>
        <v>29.301010131835898</v>
      </c>
      <c r="Y50" s="66">
        <f t="shared" si="41"/>
        <v>27.018527030944799</v>
      </c>
      <c r="Z50" s="66">
        <f t="shared" si="41"/>
        <v>28.991803169250499</v>
      </c>
      <c r="AA50" s="66">
        <f t="shared" si="41"/>
        <v>30.9343519210815</v>
      </c>
      <c r="AB50" s="66">
        <f t="shared" si="41"/>
        <v>31.758837699890101</v>
      </c>
      <c r="AC50" s="66">
        <f t="shared" si="41"/>
        <v>31.6883869171143</v>
      </c>
      <c r="AD50" s="66">
        <f t="shared" si="41"/>
        <v>32.8601169586182</v>
      </c>
      <c r="AE50" s="66">
        <f t="shared" si="41"/>
        <v>33.101615905761697</v>
      </c>
      <c r="AF50" s="66">
        <f t="shared" si="41"/>
        <v>34.801233291625998</v>
      </c>
      <c r="AG50" s="66">
        <f t="shared" si="41"/>
        <v>35.706905364990199</v>
      </c>
      <c r="AH50" s="66">
        <f t="shared" si="41"/>
        <v>35.6150417327881</v>
      </c>
      <c r="AI50" s="80">
        <f t="shared" si="42"/>
        <v>14.015042304992701</v>
      </c>
      <c r="AJ50" s="68"/>
      <c r="AK50" s="51" t="s">
        <v>98</v>
      </c>
      <c r="AL50" s="52">
        <v>25.75</v>
      </c>
      <c r="AM50" s="52">
        <v>22</v>
      </c>
      <c r="AN50" s="52">
        <v>18.650000572204601</v>
      </c>
      <c r="AO50" s="52">
        <v>22.550000190734899</v>
      </c>
      <c r="AP50" s="52">
        <v>27.8177843093872</v>
      </c>
      <c r="AQ50" s="52">
        <v>26.546179771423301</v>
      </c>
      <c r="AR50" s="52">
        <v>29.308689117431602</v>
      </c>
      <c r="AS50" s="52">
        <v>27.2497043609619</v>
      </c>
      <c r="AT50" s="52">
        <v>23.457194328308098</v>
      </c>
      <c r="AU50" s="52">
        <v>23.575875282287601</v>
      </c>
      <c r="AV50" s="52">
        <v>22.1192531585693</v>
      </c>
      <c r="AW50" s="52">
        <v>28.969614982604998</v>
      </c>
      <c r="AX50" s="52">
        <v>26.582830429077099</v>
      </c>
      <c r="AY50" s="52">
        <v>25.5283880233765</v>
      </c>
      <c r="AZ50" s="52">
        <v>28.114747047424299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25.8499999046326</v>
      </c>
      <c r="U51" s="69">
        <f t="shared" si="41"/>
        <v>23.699999809265101</v>
      </c>
      <c r="V51" s="69">
        <f t="shared" si="41"/>
        <v>21.200000286102298</v>
      </c>
      <c r="W51" s="69">
        <f t="shared" si="41"/>
        <v>18.3499999046326</v>
      </c>
      <c r="X51" s="69">
        <f t="shared" si="41"/>
        <v>25.566621780395501</v>
      </c>
      <c r="Y51" s="69">
        <f t="shared" si="41"/>
        <v>28.804137229919402</v>
      </c>
      <c r="Z51" s="69">
        <f t="shared" si="41"/>
        <v>27.5885972976685</v>
      </c>
      <c r="AA51" s="69">
        <f t="shared" si="41"/>
        <v>29.161145210266099</v>
      </c>
      <c r="AB51" s="69">
        <f t="shared" si="41"/>
        <v>30.718399047851602</v>
      </c>
      <c r="AC51" s="69">
        <f t="shared" si="41"/>
        <v>31.477352142333999</v>
      </c>
      <c r="AD51" s="69">
        <f t="shared" si="41"/>
        <v>31.641915321350101</v>
      </c>
      <c r="AE51" s="69">
        <f t="shared" si="41"/>
        <v>32.557225227356</v>
      </c>
      <c r="AF51" s="69">
        <f t="shared" si="41"/>
        <v>32.943273544311502</v>
      </c>
      <c r="AG51" s="69">
        <f t="shared" si="41"/>
        <v>34.375644683837898</v>
      </c>
      <c r="AH51" s="69">
        <f t="shared" si="41"/>
        <v>35.170810699462898</v>
      </c>
      <c r="AI51" s="79">
        <f t="shared" si="42"/>
        <v>9.3208107948302974</v>
      </c>
      <c r="AJ51" s="68"/>
      <c r="AK51" s="51" t="s">
        <v>99</v>
      </c>
      <c r="AL51" s="52">
        <v>24.849999427795399</v>
      </c>
      <c r="AM51" s="52">
        <v>26.75</v>
      </c>
      <c r="AN51" s="52">
        <v>22.350000381469702</v>
      </c>
      <c r="AO51" s="52">
        <v>17.850000381469702</v>
      </c>
      <c r="AP51" s="52">
        <v>22.577004432678201</v>
      </c>
      <c r="AQ51" s="52">
        <v>27.7413873672485</v>
      </c>
      <c r="AR51" s="52">
        <v>26.504592895507798</v>
      </c>
      <c r="AS51" s="52">
        <v>29.007129669189499</v>
      </c>
      <c r="AT51" s="52">
        <v>27.087511062622099</v>
      </c>
      <c r="AU51" s="52">
        <v>23.572381019592299</v>
      </c>
      <c r="AV51" s="52">
        <v>23.735912322998001</v>
      </c>
      <c r="AW51" s="52">
        <v>22.443647384643601</v>
      </c>
      <c r="AX51" s="52">
        <v>28.788255691528299</v>
      </c>
      <c r="AY51" s="52">
        <v>26.6481771469116</v>
      </c>
      <c r="AZ51" s="52">
        <v>25.624173164367701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24.699999809265101</v>
      </c>
      <c r="U52" s="66">
        <f t="shared" si="41"/>
        <v>26.050000190734899</v>
      </c>
      <c r="V52" s="66">
        <f t="shared" si="41"/>
        <v>23.149999618530298</v>
      </c>
      <c r="W52" s="66">
        <f t="shared" si="41"/>
        <v>21.550000190734899</v>
      </c>
      <c r="X52" s="66">
        <f t="shared" si="41"/>
        <v>20.8082065582275</v>
      </c>
      <c r="Y52" s="66">
        <f t="shared" si="41"/>
        <v>26.1164455413818</v>
      </c>
      <c r="Z52" s="66">
        <f t="shared" si="41"/>
        <v>28.5811882019043</v>
      </c>
      <c r="AA52" s="66">
        <f t="shared" si="41"/>
        <v>27.903332710266099</v>
      </c>
      <c r="AB52" s="66">
        <f t="shared" si="41"/>
        <v>29.217284202575701</v>
      </c>
      <c r="AC52" s="66">
        <f t="shared" si="41"/>
        <v>30.5077018737793</v>
      </c>
      <c r="AD52" s="66">
        <f t="shared" si="41"/>
        <v>31.208112716674801</v>
      </c>
      <c r="AE52" s="66">
        <f t="shared" si="41"/>
        <v>31.524297714233398</v>
      </c>
      <c r="AF52" s="66">
        <f t="shared" si="41"/>
        <v>32.2515325546265</v>
      </c>
      <c r="AG52" s="66">
        <f t="shared" si="41"/>
        <v>32.718385696411097</v>
      </c>
      <c r="AH52" s="66">
        <f t="shared" si="41"/>
        <v>33.956260681152301</v>
      </c>
      <c r="AI52" s="80">
        <f t="shared" si="42"/>
        <v>9.2562608718871999</v>
      </c>
      <c r="AJ52" s="68"/>
      <c r="AK52" s="51" t="s">
        <v>100</v>
      </c>
      <c r="AL52" s="52">
        <v>26.25</v>
      </c>
      <c r="AM52" s="52">
        <v>25</v>
      </c>
      <c r="AN52" s="52">
        <v>23.75</v>
      </c>
      <c r="AO52" s="52">
        <v>22.800000190734899</v>
      </c>
      <c r="AP52" s="52">
        <v>18.347331047058098</v>
      </c>
      <c r="AQ52" s="52">
        <v>22.594695091247601</v>
      </c>
      <c r="AR52" s="52">
        <v>27.654302597045898</v>
      </c>
      <c r="AS52" s="52">
        <v>26.4262018203735</v>
      </c>
      <c r="AT52" s="52">
        <v>28.695198059081999</v>
      </c>
      <c r="AU52" s="52">
        <v>26.906352043151902</v>
      </c>
      <c r="AV52" s="52">
        <v>23.636306762695298</v>
      </c>
      <c r="AW52" s="52">
        <v>23.8409824371338</v>
      </c>
      <c r="AX52" s="52">
        <v>22.697467803955099</v>
      </c>
      <c r="AY52" s="52">
        <v>28.576980590820298</v>
      </c>
      <c r="AZ52" s="52">
        <v>26.657222747802699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25.75</v>
      </c>
      <c r="U53" s="69">
        <f t="shared" si="41"/>
        <v>20.399999618530298</v>
      </c>
      <c r="V53" s="69">
        <f t="shared" si="41"/>
        <v>25.900000572204601</v>
      </c>
      <c r="W53" s="69">
        <f t="shared" si="41"/>
        <v>28.150000572204601</v>
      </c>
      <c r="X53" s="69">
        <f t="shared" si="41"/>
        <v>22.530457496643098</v>
      </c>
      <c r="Y53" s="69">
        <f t="shared" si="41"/>
        <v>22.370993614196799</v>
      </c>
      <c r="Z53" s="69">
        <f t="shared" si="41"/>
        <v>26.407127380371101</v>
      </c>
      <c r="AA53" s="69">
        <f t="shared" si="41"/>
        <v>28.2334289550781</v>
      </c>
      <c r="AB53" s="69">
        <f t="shared" si="41"/>
        <v>27.938433647155801</v>
      </c>
      <c r="AC53" s="69">
        <f t="shared" si="41"/>
        <v>29.062210083007798</v>
      </c>
      <c r="AD53" s="69">
        <f t="shared" si="41"/>
        <v>30.150341033935501</v>
      </c>
      <c r="AE53" s="69">
        <f t="shared" si="41"/>
        <v>30.803810119628899</v>
      </c>
      <c r="AF53" s="69">
        <f t="shared" si="41"/>
        <v>31.192319869995099</v>
      </c>
      <c r="AG53" s="69">
        <f t="shared" si="41"/>
        <v>31.795698165893601</v>
      </c>
      <c r="AH53" s="69">
        <f t="shared" si="41"/>
        <v>32.310981750488303</v>
      </c>
      <c r="AI53" s="79">
        <f t="shared" si="42"/>
        <v>6.5609817504883026</v>
      </c>
      <c r="AJ53" s="68"/>
      <c r="AK53" s="51" t="s">
        <v>101</v>
      </c>
      <c r="AL53" s="52">
        <v>20.400000572204601</v>
      </c>
      <c r="AM53" s="52">
        <v>24.299999237060501</v>
      </c>
      <c r="AN53" s="52">
        <v>25.5</v>
      </c>
      <c r="AO53" s="52">
        <v>23.949999809265101</v>
      </c>
      <c r="AP53" s="52">
        <v>23.021584510803201</v>
      </c>
      <c r="AQ53" s="52">
        <v>18.9862604141235</v>
      </c>
      <c r="AR53" s="52">
        <v>22.8598794937134</v>
      </c>
      <c r="AS53" s="52">
        <v>27.798302650451699</v>
      </c>
      <c r="AT53" s="52">
        <v>26.6008768081665</v>
      </c>
      <c r="AU53" s="52">
        <v>28.7027444839478</v>
      </c>
      <c r="AV53" s="52">
        <v>27.026207923889199</v>
      </c>
      <c r="AW53" s="52">
        <v>23.942310333251999</v>
      </c>
      <c r="AX53" s="52">
        <v>24.1823825836182</v>
      </c>
      <c r="AY53" s="52">
        <v>23.162024497985801</v>
      </c>
      <c r="AZ53" s="52">
        <v>28.669254302978501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18.25</v>
      </c>
      <c r="U54" s="66">
        <f t="shared" si="41"/>
        <v>21.949999809265101</v>
      </c>
      <c r="V54" s="66">
        <f t="shared" si="41"/>
        <v>19.050000190734899</v>
      </c>
      <c r="W54" s="66">
        <f t="shared" si="41"/>
        <v>26.199998855590799</v>
      </c>
      <c r="X54" s="66">
        <f t="shared" si="41"/>
        <v>27.041790008544901</v>
      </c>
      <c r="Y54" s="66">
        <f t="shared" si="41"/>
        <v>23.1680250167847</v>
      </c>
      <c r="Z54" s="66">
        <f t="shared" si="41"/>
        <v>23.372966766357401</v>
      </c>
      <c r="AA54" s="66">
        <f t="shared" si="41"/>
        <v>26.4358921051025</v>
      </c>
      <c r="AB54" s="66">
        <f t="shared" si="41"/>
        <v>27.877097129821799</v>
      </c>
      <c r="AC54" s="66">
        <f t="shared" si="41"/>
        <v>27.8363933563232</v>
      </c>
      <c r="AD54" s="66">
        <f t="shared" si="41"/>
        <v>28.818600654602101</v>
      </c>
      <c r="AE54" s="66">
        <f t="shared" si="41"/>
        <v>29.768497467041001</v>
      </c>
      <c r="AF54" s="66">
        <f t="shared" si="41"/>
        <v>30.367576599121101</v>
      </c>
      <c r="AG54" s="66">
        <f t="shared" si="41"/>
        <v>30.795331954956101</v>
      </c>
      <c r="AH54" s="66">
        <f t="shared" si="41"/>
        <v>31.3318767547607</v>
      </c>
      <c r="AI54" s="80">
        <f t="shared" si="42"/>
        <v>13.0818767547607</v>
      </c>
      <c r="AJ54" s="68"/>
      <c r="AK54" s="51" t="s">
        <v>102</v>
      </c>
      <c r="AL54" s="52">
        <v>22.400000572204601</v>
      </c>
      <c r="AM54" s="52">
        <v>20.400000572204601</v>
      </c>
      <c r="AN54" s="52">
        <v>25.949999809265101</v>
      </c>
      <c r="AO54" s="52">
        <v>26.349999427795399</v>
      </c>
      <c r="AP54" s="52">
        <v>24.273852348327601</v>
      </c>
      <c r="AQ54" s="52">
        <v>23.434967994689899</v>
      </c>
      <c r="AR54" s="52">
        <v>19.7416076660156</v>
      </c>
      <c r="AS54" s="52">
        <v>23.300753593444799</v>
      </c>
      <c r="AT54" s="52">
        <v>28.128374099731399</v>
      </c>
      <c r="AU54" s="52">
        <v>26.965157508850101</v>
      </c>
      <c r="AV54" s="52">
        <v>28.941848754882798</v>
      </c>
      <c r="AW54" s="52">
        <v>27.369692802429199</v>
      </c>
      <c r="AX54" s="52">
        <v>24.436214447021499</v>
      </c>
      <c r="AY54" s="52">
        <v>24.7132453918457</v>
      </c>
      <c r="AZ54" s="52">
        <v>23.790892601013201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14.1499996185303</v>
      </c>
      <c r="U55" s="71">
        <f t="shared" si="41"/>
        <v>17.0999999046326</v>
      </c>
      <c r="V55" s="71">
        <f t="shared" si="41"/>
        <v>22.599999427795399</v>
      </c>
      <c r="W55" s="71">
        <f t="shared" si="41"/>
        <v>20.299999237060501</v>
      </c>
      <c r="X55" s="71">
        <f t="shared" si="41"/>
        <v>25.541758537292498</v>
      </c>
      <c r="Y55" s="71">
        <f t="shared" si="41"/>
        <v>26.321537017822301</v>
      </c>
      <c r="Z55" s="71">
        <f t="shared" si="41"/>
        <v>23.5891256332397</v>
      </c>
      <c r="AA55" s="71">
        <f t="shared" si="41"/>
        <v>23.916199684143098</v>
      </c>
      <c r="AB55" s="71">
        <f t="shared" si="41"/>
        <v>26.3464546203613</v>
      </c>
      <c r="AC55" s="71">
        <f t="shared" si="41"/>
        <v>27.534935951232899</v>
      </c>
      <c r="AD55" s="71">
        <f t="shared" si="41"/>
        <v>27.6490316390991</v>
      </c>
      <c r="AE55" s="71">
        <f t="shared" si="41"/>
        <v>28.5336751937866</v>
      </c>
      <c r="AF55" s="71">
        <f t="shared" si="41"/>
        <v>29.3689317703247</v>
      </c>
      <c r="AG55" s="71">
        <f t="shared" si="41"/>
        <v>29.929677009582502</v>
      </c>
      <c r="AH55" s="71">
        <f t="shared" si="41"/>
        <v>30.381222724914601</v>
      </c>
      <c r="AI55" s="87">
        <f t="shared" si="42"/>
        <v>16.231223106384299</v>
      </c>
      <c r="AJ55" s="68"/>
      <c r="AK55" s="51" t="s">
        <v>103</v>
      </c>
      <c r="AL55" s="52">
        <v>27.149999618530298</v>
      </c>
      <c r="AM55" s="52">
        <v>20.25</v>
      </c>
      <c r="AN55" s="52">
        <v>21.400000572204601</v>
      </c>
      <c r="AO55" s="52">
        <v>25.299999237060501</v>
      </c>
      <c r="AP55" s="52">
        <v>26.612628936767599</v>
      </c>
      <c r="AQ55" s="52">
        <v>24.6761589050293</v>
      </c>
      <c r="AR55" s="52">
        <v>23.917840957641602</v>
      </c>
      <c r="AS55" s="52">
        <v>20.4968709945679</v>
      </c>
      <c r="AT55" s="52">
        <v>23.798667907714801</v>
      </c>
      <c r="AU55" s="52">
        <v>28.515806198120099</v>
      </c>
      <c r="AV55" s="52">
        <v>27.3832235336304</v>
      </c>
      <c r="AW55" s="52">
        <v>29.2614297866821</v>
      </c>
      <c r="AX55" s="52">
        <v>27.784849166870099</v>
      </c>
      <c r="AY55" s="52">
        <v>24.985204696655298</v>
      </c>
      <c r="AZ55" s="52">
        <v>25.294331550598098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361.6999979019165</v>
      </c>
      <c r="U56" s="75">
        <f t="shared" ref="U56:AI56" si="44">SUM(U42:U55)</f>
        <v>367.09999799728388</v>
      </c>
      <c r="V56" s="75">
        <f t="shared" si="44"/>
        <v>353.75000143051142</v>
      </c>
      <c r="W56" s="75">
        <f t="shared" si="44"/>
        <v>350.04999971389771</v>
      </c>
      <c r="X56" s="75">
        <f t="shared" si="44"/>
        <v>367.57816314697266</v>
      </c>
      <c r="Y56" s="75">
        <f t="shared" si="44"/>
        <v>384.81168174743647</v>
      </c>
      <c r="Z56" s="75">
        <f t="shared" si="44"/>
        <v>398.1364603042602</v>
      </c>
      <c r="AA56" s="75">
        <f t="shared" si="44"/>
        <v>418.71695041656494</v>
      </c>
      <c r="AB56" s="75">
        <f t="shared" si="44"/>
        <v>432.5614414215089</v>
      </c>
      <c r="AC56" s="75">
        <f t="shared" si="44"/>
        <v>444.84234046936041</v>
      </c>
      <c r="AD56" s="75">
        <f t="shared" si="44"/>
        <v>454.54665756225597</v>
      </c>
      <c r="AE56" s="75">
        <f t="shared" si="44"/>
        <v>462.50916004180914</v>
      </c>
      <c r="AF56" s="75">
        <f t="shared" si="44"/>
        <v>468.97554111480713</v>
      </c>
      <c r="AG56" s="75">
        <f t="shared" si="44"/>
        <v>477.69829463958752</v>
      </c>
      <c r="AH56" s="75">
        <f t="shared" si="44"/>
        <v>483.2798061370849</v>
      </c>
      <c r="AI56" s="69">
        <f t="shared" si="44"/>
        <v>121.57980823516849</v>
      </c>
      <c r="AJ56" s="76"/>
      <c r="AK56" s="51" t="s">
        <v>104</v>
      </c>
      <c r="AL56" s="52">
        <v>21.550000190734899</v>
      </c>
      <c r="AM56" s="52">
        <v>27.149999618530298</v>
      </c>
      <c r="AN56" s="52">
        <v>20.25</v>
      </c>
      <c r="AO56" s="52">
        <v>23.050000190734899</v>
      </c>
      <c r="AP56" s="52">
        <v>25.3318386077881</v>
      </c>
      <c r="AQ56" s="52">
        <v>26.775068283081101</v>
      </c>
      <c r="AR56" s="52">
        <v>24.991529464721701</v>
      </c>
      <c r="AS56" s="52">
        <v>24.272871017456101</v>
      </c>
      <c r="AT56" s="52">
        <v>21.127682685852101</v>
      </c>
      <c r="AU56" s="52">
        <v>24.171709060668899</v>
      </c>
      <c r="AV56" s="52">
        <v>28.7677354812622</v>
      </c>
      <c r="AW56" s="52">
        <v>27.663455963134801</v>
      </c>
      <c r="AX56" s="52">
        <v>29.431106567382798</v>
      </c>
      <c r="AY56" s="52">
        <v>28.050059318542498</v>
      </c>
      <c r="AZ56" s="52">
        <v>25.390740394592299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13.6499996185303</v>
      </c>
      <c r="U57" s="66">
        <f t="shared" ref="U57:AH66" si="45">AM34</f>
        <v>18.399999618530298</v>
      </c>
      <c r="V57" s="66">
        <f t="shared" si="45"/>
        <v>17.449999809265101</v>
      </c>
      <c r="W57" s="66">
        <f t="shared" si="45"/>
        <v>22.899999618530298</v>
      </c>
      <c r="X57" s="66">
        <f t="shared" si="45"/>
        <v>21.010475158691399</v>
      </c>
      <c r="Y57" s="66">
        <f t="shared" si="45"/>
        <v>25.561073303222699</v>
      </c>
      <c r="Z57" s="66">
        <f t="shared" si="45"/>
        <v>26.254839897155801</v>
      </c>
      <c r="AA57" s="66">
        <f t="shared" si="45"/>
        <v>24.189918518066399</v>
      </c>
      <c r="AB57" s="66">
        <f t="shared" si="45"/>
        <v>24.629583358764599</v>
      </c>
      <c r="AC57" s="66">
        <f t="shared" si="45"/>
        <v>26.656581878662099</v>
      </c>
      <c r="AD57" s="66">
        <f t="shared" si="45"/>
        <v>27.6779928207397</v>
      </c>
      <c r="AE57" s="66">
        <f t="shared" si="45"/>
        <v>27.892356872558601</v>
      </c>
      <c r="AF57" s="66">
        <f t="shared" si="45"/>
        <v>28.701810836791999</v>
      </c>
      <c r="AG57" s="66">
        <f t="shared" si="45"/>
        <v>29.467161178588899</v>
      </c>
      <c r="AH57" s="66">
        <f t="shared" si="45"/>
        <v>30.012876510620099</v>
      </c>
      <c r="AI57" s="78">
        <f t="shared" ref="AI57:AI66" si="46">AH57-T57</f>
        <v>16.362876892089801</v>
      </c>
      <c r="AJ57" s="68"/>
      <c r="AK57" s="51" t="s">
        <v>105</v>
      </c>
      <c r="AL57" s="52">
        <v>19.100000381469702</v>
      </c>
      <c r="AM57" s="52">
        <v>19.900000572204601</v>
      </c>
      <c r="AN57" s="52">
        <v>27</v>
      </c>
      <c r="AO57" s="52">
        <v>20.75</v>
      </c>
      <c r="AP57" s="52">
        <v>23.38942527771</v>
      </c>
      <c r="AQ57" s="52">
        <v>25.490824699401902</v>
      </c>
      <c r="AR57" s="52">
        <v>27.048068046569799</v>
      </c>
      <c r="AS57" s="52">
        <v>25.3874979019165</v>
      </c>
      <c r="AT57" s="52">
        <v>24.7023572921753</v>
      </c>
      <c r="AU57" s="52">
        <v>21.8162889480591</v>
      </c>
      <c r="AV57" s="52">
        <v>24.618608474731399</v>
      </c>
      <c r="AW57" s="52">
        <v>29.104132652282701</v>
      </c>
      <c r="AX57" s="52">
        <v>28.036961555481</v>
      </c>
      <c r="AY57" s="52">
        <v>29.694761276245099</v>
      </c>
      <c r="AZ57" s="52">
        <v>28.397938728332502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11.800000190734901</v>
      </c>
      <c r="U58" s="69">
        <f t="shared" si="45"/>
        <v>15.2999997138977</v>
      </c>
      <c r="V58" s="69">
        <f t="shared" si="45"/>
        <v>18</v>
      </c>
      <c r="W58" s="69">
        <f t="shared" si="45"/>
        <v>19.549999713897702</v>
      </c>
      <c r="X58" s="69">
        <f t="shared" si="45"/>
        <v>23.0449991226196</v>
      </c>
      <c r="Y58" s="69">
        <f t="shared" si="45"/>
        <v>21.858497619628899</v>
      </c>
      <c r="Z58" s="69">
        <f t="shared" si="45"/>
        <v>25.942815780639599</v>
      </c>
      <c r="AA58" s="69">
        <f t="shared" si="45"/>
        <v>26.464128494262699</v>
      </c>
      <c r="AB58" s="69">
        <f t="shared" si="45"/>
        <v>24.900605201721199</v>
      </c>
      <c r="AC58" s="69">
        <f t="shared" si="45"/>
        <v>25.427132606506301</v>
      </c>
      <c r="AD58" s="69">
        <f t="shared" si="45"/>
        <v>27.1759176254272</v>
      </c>
      <c r="AE58" s="69">
        <f t="shared" si="45"/>
        <v>28.084510803222699</v>
      </c>
      <c r="AF58" s="69">
        <f t="shared" si="45"/>
        <v>28.3529596328735</v>
      </c>
      <c r="AG58" s="69">
        <f t="shared" si="45"/>
        <v>29.111383438110401</v>
      </c>
      <c r="AH58" s="69">
        <f t="shared" si="45"/>
        <v>29.830844879150401</v>
      </c>
      <c r="AI58" s="79">
        <f t="shared" si="46"/>
        <v>18.030844688415499</v>
      </c>
      <c r="AJ58" s="68"/>
      <c r="AK58" s="51" t="s">
        <v>106</v>
      </c>
      <c r="AL58" s="52">
        <v>19.949999809265101</v>
      </c>
      <c r="AM58" s="52">
        <v>21.25</v>
      </c>
      <c r="AN58" s="52">
        <v>20.75</v>
      </c>
      <c r="AO58" s="52">
        <v>27</v>
      </c>
      <c r="AP58" s="52">
        <v>21.310009956359899</v>
      </c>
      <c r="AQ58" s="52">
        <v>23.933815002441399</v>
      </c>
      <c r="AR58" s="52">
        <v>25.9018087387085</v>
      </c>
      <c r="AS58" s="52">
        <v>27.5225172042847</v>
      </c>
      <c r="AT58" s="52">
        <v>25.983097076416001</v>
      </c>
      <c r="AU58" s="52">
        <v>25.3321533203125</v>
      </c>
      <c r="AV58" s="52">
        <v>22.671638488769499</v>
      </c>
      <c r="AW58" s="52">
        <v>25.2722616195679</v>
      </c>
      <c r="AX58" s="52">
        <v>29.660738945007299</v>
      </c>
      <c r="AY58" s="52">
        <v>28.634808540344199</v>
      </c>
      <c r="AZ58" s="52">
        <v>30.1884622573853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16.5999999046326</v>
      </c>
      <c r="U59" s="66">
        <f t="shared" si="45"/>
        <v>14.1500000953674</v>
      </c>
      <c r="V59" s="66">
        <f t="shared" si="45"/>
        <v>18.399999618530298</v>
      </c>
      <c r="W59" s="66">
        <f t="shared" si="45"/>
        <v>18.5</v>
      </c>
      <c r="X59" s="66">
        <f t="shared" si="45"/>
        <v>20.557839393615701</v>
      </c>
      <c r="Y59" s="66">
        <f t="shared" si="45"/>
        <v>23.466018676757798</v>
      </c>
      <c r="Z59" s="66">
        <f t="shared" si="45"/>
        <v>22.807627677917498</v>
      </c>
      <c r="AA59" s="66">
        <f t="shared" si="45"/>
        <v>26.472882270812999</v>
      </c>
      <c r="AB59" s="66">
        <f t="shared" si="45"/>
        <v>26.8829441070557</v>
      </c>
      <c r="AC59" s="66">
        <f t="shared" si="45"/>
        <v>25.688993453979499</v>
      </c>
      <c r="AD59" s="66">
        <f t="shared" si="45"/>
        <v>26.278444290161101</v>
      </c>
      <c r="AE59" s="66">
        <f t="shared" si="45"/>
        <v>27.835339546203599</v>
      </c>
      <c r="AF59" s="66">
        <f t="shared" si="45"/>
        <v>28.652424812316902</v>
      </c>
      <c r="AG59" s="66">
        <f t="shared" si="45"/>
        <v>28.9605522155762</v>
      </c>
      <c r="AH59" s="66">
        <f t="shared" si="45"/>
        <v>29.6838893890381</v>
      </c>
      <c r="AI59" s="80">
        <f t="shared" si="46"/>
        <v>13.0838894844055</v>
      </c>
      <c r="AJ59" s="68"/>
      <c r="AK59" s="51" t="s">
        <v>107</v>
      </c>
      <c r="AL59" s="52">
        <v>20.4000000953674</v>
      </c>
      <c r="AM59" s="52">
        <v>19.949999809265101</v>
      </c>
      <c r="AN59" s="52">
        <v>20.600000381469702</v>
      </c>
      <c r="AO59" s="52">
        <v>22.050000190734899</v>
      </c>
      <c r="AP59" s="52">
        <v>27.3390922546387</v>
      </c>
      <c r="AQ59" s="52">
        <v>21.946276664733901</v>
      </c>
      <c r="AR59" s="52">
        <v>24.544895172119102</v>
      </c>
      <c r="AS59" s="52">
        <v>26.3759250640869</v>
      </c>
      <c r="AT59" s="52">
        <v>28.048761367797901</v>
      </c>
      <c r="AU59" s="52">
        <v>26.627983093261701</v>
      </c>
      <c r="AV59" s="52">
        <v>26.0073289871216</v>
      </c>
      <c r="AW59" s="52">
        <v>23.5561714172363</v>
      </c>
      <c r="AX59" s="52">
        <v>25.972923278808601</v>
      </c>
      <c r="AY59" s="52">
        <v>30.2701206207275</v>
      </c>
      <c r="AZ59" s="52">
        <v>29.28977394104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21.75</v>
      </c>
      <c r="U60" s="69">
        <f t="shared" si="45"/>
        <v>19.9000000953674</v>
      </c>
      <c r="V60" s="69">
        <f t="shared" si="45"/>
        <v>17.600000381469702</v>
      </c>
      <c r="W60" s="69">
        <f t="shared" si="45"/>
        <v>18.900000572204601</v>
      </c>
      <c r="X60" s="69">
        <f t="shared" si="45"/>
        <v>19.559887886047399</v>
      </c>
      <c r="Y60" s="69">
        <f t="shared" si="45"/>
        <v>21.3736667633057</v>
      </c>
      <c r="Z60" s="69">
        <f t="shared" si="45"/>
        <v>23.816555023193398</v>
      </c>
      <c r="AA60" s="69">
        <f t="shared" si="45"/>
        <v>23.4751844406128</v>
      </c>
      <c r="AB60" s="69">
        <f t="shared" si="45"/>
        <v>26.816107749939</v>
      </c>
      <c r="AC60" s="69">
        <f t="shared" si="45"/>
        <v>27.1528434753418</v>
      </c>
      <c r="AD60" s="69">
        <f t="shared" si="45"/>
        <v>26.233479499816902</v>
      </c>
      <c r="AE60" s="69">
        <f t="shared" si="45"/>
        <v>26.8694715499878</v>
      </c>
      <c r="AF60" s="69">
        <f t="shared" si="45"/>
        <v>28.2635450363159</v>
      </c>
      <c r="AG60" s="69">
        <f t="shared" si="45"/>
        <v>29.0083198547363</v>
      </c>
      <c r="AH60" s="69">
        <f t="shared" si="45"/>
        <v>29.3441371917725</v>
      </c>
      <c r="AI60" s="79">
        <f t="shared" si="46"/>
        <v>7.5941371917725</v>
      </c>
      <c r="AJ60" s="68"/>
      <c r="AK60" s="51" t="s">
        <v>108</v>
      </c>
      <c r="AL60" s="52">
        <v>23.800000190734899</v>
      </c>
      <c r="AM60" s="52">
        <v>21.199999809265101</v>
      </c>
      <c r="AN60" s="52">
        <v>18.950000286102298</v>
      </c>
      <c r="AO60" s="52">
        <v>18.950000286102298</v>
      </c>
      <c r="AP60" s="52">
        <v>22.613277435302699</v>
      </c>
      <c r="AQ60" s="52">
        <v>27.642210960388201</v>
      </c>
      <c r="AR60" s="52">
        <v>22.523921966552699</v>
      </c>
      <c r="AS60" s="52">
        <v>25.093829154968301</v>
      </c>
      <c r="AT60" s="52">
        <v>26.781887054443398</v>
      </c>
      <c r="AU60" s="52">
        <v>28.5128736495972</v>
      </c>
      <c r="AV60" s="52">
        <v>27.1812133789063</v>
      </c>
      <c r="AW60" s="52">
        <v>26.6014356613159</v>
      </c>
      <c r="AX60" s="52">
        <v>24.3295431137085</v>
      </c>
      <c r="AY60" s="52">
        <v>26.585016250610401</v>
      </c>
      <c r="AZ60" s="52">
        <v>30.793448448181199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17.5</v>
      </c>
      <c r="U61" s="66">
        <f t="shared" si="45"/>
        <v>19.25</v>
      </c>
      <c r="V61" s="66">
        <f t="shared" si="45"/>
        <v>22.550000667572</v>
      </c>
      <c r="W61" s="66">
        <f t="shared" si="45"/>
        <v>18.300000190734899</v>
      </c>
      <c r="X61" s="66">
        <f t="shared" si="45"/>
        <v>19.5551452636719</v>
      </c>
      <c r="Y61" s="66">
        <f t="shared" si="45"/>
        <v>20.4287557601929</v>
      </c>
      <c r="Z61" s="66">
        <f t="shared" si="45"/>
        <v>22.073180198669402</v>
      </c>
      <c r="AA61" s="66">
        <f t="shared" si="45"/>
        <v>24.092098236083999</v>
      </c>
      <c r="AB61" s="66">
        <f t="shared" si="45"/>
        <v>23.985709190368699</v>
      </c>
      <c r="AC61" s="66">
        <f t="shared" si="45"/>
        <v>27.052130699157701</v>
      </c>
      <c r="AD61" s="66">
        <f t="shared" si="45"/>
        <v>27.354688644409201</v>
      </c>
      <c r="AE61" s="66">
        <f t="shared" si="45"/>
        <v>26.6406717300415</v>
      </c>
      <c r="AF61" s="66">
        <f t="shared" si="45"/>
        <v>27.296602249145501</v>
      </c>
      <c r="AG61" s="66">
        <f t="shared" si="45"/>
        <v>28.56662940979</v>
      </c>
      <c r="AH61" s="66">
        <f t="shared" si="45"/>
        <v>29.2533407211304</v>
      </c>
      <c r="AI61" s="80">
        <f t="shared" si="46"/>
        <v>11.7533407211304</v>
      </c>
      <c r="AJ61" s="68"/>
      <c r="AK61" s="51" t="s">
        <v>109</v>
      </c>
      <c r="AL61" s="52">
        <v>25.950000762939499</v>
      </c>
      <c r="AM61" s="52">
        <v>21.800000190734899</v>
      </c>
      <c r="AN61" s="52">
        <v>21.199999809265101</v>
      </c>
      <c r="AO61" s="52">
        <v>17.5999999046326</v>
      </c>
      <c r="AP61" s="52">
        <v>19.167567729950001</v>
      </c>
      <c r="AQ61" s="52">
        <v>22.988810539245598</v>
      </c>
      <c r="AR61" s="52">
        <v>27.756843566894499</v>
      </c>
      <c r="AS61" s="52">
        <v>22.8645534515381</v>
      </c>
      <c r="AT61" s="52">
        <v>25.428331375122099</v>
      </c>
      <c r="AU61" s="52">
        <v>26.969403266906699</v>
      </c>
      <c r="AV61" s="52">
        <v>28.753348350524899</v>
      </c>
      <c r="AW61" s="52">
        <v>27.485384941101099</v>
      </c>
      <c r="AX61" s="52">
        <v>26.942767143249501</v>
      </c>
      <c r="AY61" s="52">
        <v>24.830766677856399</v>
      </c>
      <c r="AZ61" s="52">
        <v>26.940265655517599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25.900000572204601</v>
      </c>
      <c r="U62" s="69">
        <f t="shared" si="45"/>
        <v>18.150000572204601</v>
      </c>
      <c r="V62" s="69">
        <f t="shared" si="45"/>
        <v>19.449999809265101</v>
      </c>
      <c r="W62" s="69">
        <f t="shared" si="45"/>
        <v>19.4000000953674</v>
      </c>
      <c r="X62" s="69">
        <f t="shared" si="45"/>
        <v>19.107751846313501</v>
      </c>
      <c r="Y62" s="69">
        <f t="shared" si="45"/>
        <v>20.3042554855347</v>
      </c>
      <c r="Z62" s="69">
        <f t="shared" si="45"/>
        <v>21.336325645446799</v>
      </c>
      <c r="AA62" s="69">
        <f t="shared" si="45"/>
        <v>22.791228294372601</v>
      </c>
      <c r="AB62" s="69">
        <f t="shared" si="45"/>
        <v>24.5154867172241</v>
      </c>
      <c r="AC62" s="69">
        <f t="shared" si="45"/>
        <v>24.5779514312744</v>
      </c>
      <c r="AD62" s="69">
        <f t="shared" si="45"/>
        <v>27.428359985351602</v>
      </c>
      <c r="AE62" s="69">
        <f t="shared" si="45"/>
        <v>27.719338417053201</v>
      </c>
      <c r="AF62" s="69">
        <f t="shared" si="45"/>
        <v>27.153448104858398</v>
      </c>
      <c r="AG62" s="69">
        <f t="shared" si="45"/>
        <v>27.826461791992202</v>
      </c>
      <c r="AH62" s="69">
        <f t="shared" si="45"/>
        <v>29.005640029907202</v>
      </c>
      <c r="AI62" s="79">
        <f t="shared" si="46"/>
        <v>3.1056394577026012</v>
      </c>
      <c r="AJ62" s="68"/>
      <c r="AK62" s="51" t="s">
        <v>110</v>
      </c>
      <c r="AL62" s="52">
        <v>23.400000572204601</v>
      </c>
      <c r="AM62" s="52">
        <v>26.950000762939499</v>
      </c>
      <c r="AN62" s="52">
        <v>22.300000190734899</v>
      </c>
      <c r="AO62" s="52">
        <v>19.049999713897702</v>
      </c>
      <c r="AP62" s="52">
        <v>17.969136714935299</v>
      </c>
      <c r="AQ62" s="52">
        <v>19.330029010772702</v>
      </c>
      <c r="AR62" s="52">
        <v>23.271293640136701</v>
      </c>
      <c r="AS62" s="52">
        <v>27.794049263000499</v>
      </c>
      <c r="AT62" s="52">
        <v>23.103561401367202</v>
      </c>
      <c r="AU62" s="52">
        <v>25.641198158264199</v>
      </c>
      <c r="AV62" s="52">
        <v>27.061965942382798</v>
      </c>
      <c r="AW62" s="52">
        <v>28.883539199829102</v>
      </c>
      <c r="AX62" s="52">
        <v>27.688376426696799</v>
      </c>
      <c r="AY62" s="52">
        <v>27.1688117980957</v>
      </c>
      <c r="AZ62" s="52">
        <v>25.201010704040499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14.1500000953674</v>
      </c>
      <c r="U63" s="66">
        <f t="shared" si="45"/>
        <v>26.75</v>
      </c>
      <c r="V63" s="66">
        <f t="shared" si="45"/>
        <v>19.450000762939499</v>
      </c>
      <c r="W63" s="66">
        <f t="shared" si="45"/>
        <v>19.400000572204601</v>
      </c>
      <c r="X63" s="66">
        <f t="shared" si="45"/>
        <v>20.599529266357401</v>
      </c>
      <c r="Y63" s="66">
        <f t="shared" si="45"/>
        <v>20.1439962387085</v>
      </c>
      <c r="Z63" s="66">
        <f t="shared" si="45"/>
        <v>21.308386802673301</v>
      </c>
      <c r="AA63" s="66">
        <f t="shared" si="45"/>
        <v>22.3915710449219</v>
      </c>
      <c r="AB63" s="66">
        <f t="shared" si="45"/>
        <v>23.735052108764599</v>
      </c>
      <c r="AC63" s="66">
        <f t="shared" si="45"/>
        <v>25.239881515502901</v>
      </c>
      <c r="AD63" s="66">
        <f t="shared" si="45"/>
        <v>25.436179161071799</v>
      </c>
      <c r="AE63" s="66">
        <f t="shared" si="45"/>
        <v>28.130924224853501</v>
      </c>
      <c r="AF63" s="66">
        <f t="shared" si="45"/>
        <v>28.411769866943398</v>
      </c>
      <c r="AG63" s="66">
        <f t="shared" si="45"/>
        <v>27.961267471313501</v>
      </c>
      <c r="AH63" s="66">
        <f t="shared" si="45"/>
        <v>28.650426864623999</v>
      </c>
      <c r="AI63" s="80">
        <f t="shared" si="46"/>
        <v>14.500426769256599</v>
      </c>
      <c r="AJ63" s="68"/>
      <c r="AK63" s="51" t="s">
        <v>111</v>
      </c>
      <c r="AL63" s="52">
        <v>24.099999427795399</v>
      </c>
      <c r="AM63" s="52">
        <v>20.949999809265101</v>
      </c>
      <c r="AN63" s="52">
        <v>24.950000762939499</v>
      </c>
      <c r="AO63" s="52">
        <v>23.300000190734899</v>
      </c>
      <c r="AP63" s="52">
        <v>19.137452602386499</v>
      </c>
      <c r="AQ63" s="52">
        <v>18.177025794982899</v>
      </c>
      <c r="AR63" s="52">
        <v>19.329611778259299</v>
      </c>
      <c r="AS63" s="52">
        <v>23.317884445190401</v>
      </c>
      <c r="AT63" s="52">
        <v>27.612093925476099</v>
      </c>
      <c r="AU63" s="52">
        <v>23.1187438964844</v>
      </c>
      <c r="AV63" s="52">
        <v>25.588069915771499</v>
      </c>
      <c r="AW63" s="52">
        <v>26.9096565246582</v>
      </c>
      <c r="AX63" s="52">
        <v>28.7489414215088</v>
      </c>
      <c r="AY63" s="52">
        <v>27.652686119079601</v>
      </c>
      <c r="AZ63" s="52">
        <v>27.138386726379402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20.399999618530298</v>
      </c>
      <c r="U64" s="69">
        <f t="shared" si="45"/>
        <v>15.2999997138977</v>
      </c>
      <c r="V64" s="69">
        <f t="shared" si="45"/>
        <v>28.200000762939499</v>
      </c>
      <c r="W64" s="69">
        <f t="shared" si="45"/>
        <v>22.200000762939499</v>
      </c>
      <c r="X64" s="69">
        <f t="shared" si="45"/>
        <v>20.250454902648901</v>
      </c>
      <c r="Y64" s="69">
        <f t="shared" si="45"/>
        <v>21.836441040039102</v>
      </c>
      <c r="Z64" s="69">
        <f t="shared" si="45"/>
        <v>21.253608703613299</v>
      </c>
      <c r="AA64" s="69">
        <f t="shared" si="45"/>
        <v>22.3611030578613</v>
      </c>
      <c r="AB64" s="69">
        <f t="shared" si="45"/>
        <v>23.477789878845201</v>
      </c>
      <c r="AC64" s="69">
        <f t="shared" si="45"/>
        <v>24.760844230651902</v>
      </c>
      <c r="AD64" s="69">
        <f t="shared" si="45"/>
        <v>26.073905944824201</v>
      </c>
      <c r="AE64" s="69">
        <f t="shared" si="45"/>
        <v>26.398516654968301</v>
      </c>
      <c r="AF64" s="69">
        <f t="shared" si="45"/>
        <v>28.9625339508057</v>
      </c>
      <c r="AG64" s="69">
        <f t="shared" si="45"/>
        <v>29.239843368530298</v>
      </c>
      <c r="AH64" s="69">
        <f t="shared" si="45"/>
        <v>28.876161575317401</v>
      </c>
      <c r="AI64" s="79">
        <f t="shared" si="46"/>
        <v>8.4761619567871023</v>
      </c>
      <c r="AJ64" s="68"/>
      <c r="AK64" s="51" t="s">
        <v>112</v>
      </c>
      <c r="AL64" s="52">
        <v>12.9500002861023</v>
      </c>
      <c r="AM64" s="52">
        <v>23.449999809265101</v>
      </c>
      <c r="AN64" s="52">
        <v>19.300000190734899</v>
      </c>
      <c r="AO64" s="52">
        <v>23.800000190734899</v>
      </c>
      <c r="AP64" s="52">
        <v>23.1113119125366</v>
      </c>
      <c r="AQ64" s="52">
        <v>19.246653556823698</v>
      </c>
      <c r="AR64" s="52">
        <v>18.433733940124501</v>
      </c>
      <c r="AS64" s="52">
        <v>19.3642964363098</v>
      </c>
      <c r="AT64" s="52">
        <v>23.380964279174801</v>
      </c>
      <c r="AU64" s="52">
        <v>27.456449508666999</v>
      </c>
      <c r="AV64" s="52">
        <v>23.1658821105957</v>
      </c>
      <c r="AW64" s="52">
        <v>25.551973342895501</v>
      </c>
      <c r="AX64" s="52">
        <v>26.780319213867202</v>
      </c>
      <c r="AY64" s="52">
        <v>28.6343221664429</v>
      </c>
      <c r="AZ64" s="52">
        <v>27.653374671936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20</v>
      </c>
      <c r="U65" s="66">
        <f t="shared" si="45"/>
        <v>20.900000572204601</v>
      </c>
      <c r="V65" s="66">
        <f t="shared" si="45"/>
        <v>14.1500000953674</v>
      </c>
      <c r="W65" s="66">
        <f t="shared" si="45"/>
        <v>29.350000381469702</v>
      </c>
      <c r="X65" s="66">
        <f t="shared" si="45"/>
        <v>22.858275413513201</v>
      </c>
      <c r="Y65" s="66">
        <f t="shared" si="45"/>
        <v>21.131275177001999</v>
      </c>
      <c r="Z65" s="66">
        <f t="shared" si="45"/>
        <v>23.045354843139599</v>
      </c>
      <c r="AA65" s="66">
        <f t="shared" si="45"/>
        <v>22.291547775268601</v>
      </c>
      <c r="AB65" s="66">
        <f t="shared" si="45"/>
        <v>23.380376815795898</v>
      </c>
      <c r="AC65" s="66">
        <f t="shared" si="45"/>
        <v>24.510013580322301</v>
      </c>
      <c r="AD65" s="66">
        <f t="shared" si="45"/>
        <v>25.7529392242432</v>
      </c>
      <c r="AE65" s="66">
        <f t="shared" si="45"/>
        <v>26.898544311523398</v>
      </c>
      <c r="AF65" s="66">
        <f t="shared" si="45"/>
        <v>27.341047286987301</v>
      </c>
      <c r="AG65" s="66">
        <f t="shared" si="45"/>
        <v>29.802690505981399</v>
      </c>
      <c r="AH65" s="66">
        <f t="shared" si="45"/>
        <v>30.068078994751001</v>
      </c>
      <c r="AI65" s="80">
        <f t="shared" si="46"/>
        <v>10.068078994751001</v>
      </c>
      <c r="AJ65" s="68"/>
      <c r="AK65" s="51" t="s">
        <v>113</v>
      </c>
      <c r="AL65" s="52">
        <v>20.5</v>
      </c>
      <c r="AM65" s="52">
        <v>13.300000190734901</v>
      </c>
      <c r="AN65" s="52">
        <v>20.75</v>
      </c>
      <c r="AO65" s="52">
        <v>21.599999427795399</v>
      </c>
      <c r="AP65" s="52">
        <v>23.771563529968301</v>
      </c>
      <c r="AQ65" s="52">
        <v>23.046005249023398</v>
      </c>
      <c r="AR65" s="52">
        <v>19.4597840309143</v>
      </c>
      <c r="AS65" s="52">
        <v>18.747706413269</v>
      </c>
      <c r="AT65" s="52">
        <v>19.4776501655579</v>
      </c>
      <c r="AU65" s="52">
        <v>23.5360431671143</v>
      </c>
      <c r="AV65" s="52">
        <v>27.400794029235801</v>
      </c>
      <c r="AW65" s="52">
        <v>23.302500724792498</v>
      </c>
      <c r="AX65" s="52">
        <v>25.6227626800537</v>
      </c>
      <c r="AY65" s="52">
        <v>26.760521888732899</v>
      </c>
      <c r="AZ65" s="52">
        <v>28.636257171630898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23.800000190734899</v>
      </c>
      <c r="U66" s="71">
        <f t="shared" si="45"/>
        <v>18.5</v>
      </c>
      <c r="V66" s="71">
        <f t="shared" si="45"/>
        <v>18.75</v>
      </c>
      <c r="W66" s="71">
        <f t="shared" si="45"/>
        <v>16.299999713897702</v>
      </c>
      <c r="X66" s="71">
        <f t="shared" si="45"/>
        <v>29.122332572937001</v>
      </c>
      <c r="Y66" s="71">
        <f t="shared" si="45"/>
        <v>23.553790092468301</v>
      </c>
      <c r="Z66" s="71">
        <f t="shared" si="45"/>
        <v>22.012570381164601</v>
      </c>
      <c r="AA66" s="71">
        <f t="shared" si="45"/>
        <v>24.138843536376999</v>
      </c>
      <c r="AB66" s="71">
        <f t="shared" si="45"/>
        <v>23.258104324340799</v>
      </c>
      <c r="AC66" s="71">
        <f t="shared" si="45"/>
        <v>24.333269119262699</v>
      </c>
      <c r="AD66" s="71">
        <f t="shared" si="45"/>
        <v>25.4720602035522</v>
      </c>
      <c r="AE66" s="71">
        <f t="shared" si="45"/>
        <v>26.683872222900401</v>
      </c>
      <c r="AF66" s="71">
        <f t="shared" si="45"/>
        <v>27.678832054138201</v>
      </c>
      <c r="AG66" s="71">
        <f t="shared" si="45"/>
        <v>28.228574752807599</v>
      </c>
      <c r="AH66" s="71">
        <f t="shared" si="45"/>
        <v>30.603838920593301</v>
      </c>
      <c r="AI66" s="87">
        <f t="shared" si="46"/>
        <v>6.803838729858402</v>
      </c>
      <c r="AJ66" s="68"/>
      <c r="AK66" s="51" t="s">
        <v>114</v>
      </c>
      <c r="AL66" s="52">
        <v>20.399999618530298</v>
      </c>
      <c r="AM66" s="52">
        <v>20.350000381469702</v>
      </c>
      <c r="AN66" s="52">
        <v>12.949999809265099</v>
      </c>
      <c r="AO66" s="52">
        <v>20.449999809265101</v>
      </c>
      <c r="AP66" s="52">
        <v>21.738898754119901</v>
      </c>
      <c r="AQ66" s="52">
        <v>23.9001865386963</v>
      </c>
      <c r="AR66" s="52">
        <v>23.152225494384801</v>
      </c>
      <c r="AS66" s="52">
        <v>19.791346073150599</v>
      </c>
      <c r="AT66" s="52">
        <v>19.152706146240199</v>
      </c>
      <c r="AU66" s="52">
        <v>19.723938941955598</v>
      </c>
      <c r="AV66" s="52">
        <v>23.823355674743699</v>
      </c>
      <c r="AW66" s="52">
        <v>27.508428573608398</v>
      </c>
      <c r="AX66" s="52">
        <v>23.5758762359619</v>
      </c>
      <c r="AY66" s="52">
        <v>25.849174499511701</v>
      </c>
      <c r="AZ66" s="52">
        <v>26.913796424865701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185.55000019073501</v>
      </c>
      <c r="U67" s="69">
        <f t="shared" ref="U67:AI67" si="48">SUM(U57:U66)</f>
        <v>186.6000003814697</v>
      </c>
      <c r="V67" s="69">
        <f t="shared" si="48"/>
        <v>194.00000190734863</v>
      </c>
      <c r="W67" s="69">
        <f t="shared" si="48"/>
        <v>204.80000162124639</v>
      </c>
      <c r="X67" s="69">
        <f t="shared" si="48"/>
        <v>215.66669082641602</v>
      </c>
      <c r="Y67" s="69">
        <f t="shared" si="48"/>
        <v>219.65777015686058</v>
      </c>
      <c r="Z67" s="69">
        <f t="shared" si="48"/>
        <v>229.85126495361331</v>
      </c>
      <c r="AA67" s="69">
        <f t="shared" si="48"/>
        <v>238.66850566864034</v>
      </c>
      <c r="AB67" s="69">
        <f t="shared" si="48"/>
        <v>245.5817594528198</v>
      </c>
      <c r="AC67" s="69">
        <f t="shared" si="48"/>
        <v>255.39964199066162</v>
      </c>
      <c r="AD67" s="69">
        <f t="shared" si="48"/>
        <v>264.88396739959711</v>
      </c>
      <c r="AE67" s="69">
        <f t="shared" si="48"/>
        <v>273.15354633331299</v>
      </c>
      <c r="AF67" s="69">
        <f t="shared" si="48"/>
        <v>280.81497383117676</v>
      </c>
      <c r="AG67" s="69">
        <f t="shared" si="48"/>
        <v>288.17288398742681</v>
      </c>
      <c r="AH67" s="69">
        <f t="shared" si="48"/>
        <v>295.32923507690441</v>
      </c>
      <c r="AI67" s="69">
        <f t="shared" si="48"/>
        <v>109.77923488616941</v>
      </c>
      <c r="AJ67" s="76"/>
      <c r="AK67" s="51" t="s">
        <v>115</v>
      </c>
      <c r="AL67" s="52">
        <v>10.6500000953674</v>
      </c>
      <c r="AM67" s="52">
        <v>21.550000190734899</v>
      </c>
      <c r="AN67" s="52">
        <v>21.850000381469702</v>
      </c>
      <c r="AO67" s="52">
        <v>10.800000190734901</v>
      </c>
      <c r="AP67" s="52">
        <v>20.4441032409668</v>
      </c>
      <c r="AQ67" s="52">
        <v>21.724421024322499</v>
      </c>
      <c r="AR67" s="52">
        <v>23.879133224487301</v>
      </c>
      <c r="AS67" s="52">
        <v>23.093943595886198</v>
      </c>
      <c r="AT67" s="52">
        <v>19.9650044441223</v>
      </c>
      <c r="AU67" s="52">
        <v>19.374014854431199</v>
      </c>
      <c r="AV67" s="52">
        <v>19.8047533035278</v>
      </c>
      <c r="AW67" s="52">
        <v>23.931378364562999</v>
      </c>
      <c r="AX67" s="52">
        <v>27.431418418884299</v>
      </c>
      <c r="AY67" s="52">
        <v>23.667126655578599</v>
      </c>
      <c r="AZ67" s="52">
        <v>25.892977714538599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29.5</v>
      </c>
      <c r="U68" s="88">
        <f t="shared" ref="U68:AH77" si="49">AM44</f>
        <v>26.600000381469702</v>
      </c>
      <c r="V68" s="88">
        <f t="shared" si="49"/>
        <v>19.299999237060501</v>
      </c>
      <c r="W68" s="88">
        <f t="shared" si="49"/>
        <v>20.699999809265101</v>
      </c>
      <c r="X68" s="88">
        <f t="shared" si="49"/>
        <v>17.646762847900401</v>
      </c>
      <c r="Y68" s="88">
        <f t="shared" si="49"/>
        <v>29.210467338562001</v>
      </c>
      <c r="Z68" s="88">
        <f t="shared" si="49"/>
        <v>24.376610755920399</v>
      </c>
      <c r="AA68" s="88">
        <f t="shared" si="49"/>
        <v>22.934739112854</v>
      </c>
      <c r="AB68" s="88">
        <f t="shared" si="49"/>
        <v>25.215477943420399</v>
      </c>
      <c r="AC68" s="88">
        <f t="shared" si="49"/>
        <v>24.2586717605591</v>
      </c>
      <c r="AD68" s="88">
        <f t="shared" si="49"/>
        <v>25.327480316162099</v>
      </c>
      <c r="AE68" s="88">
        <f t="shared" si="49"/>
        <v>26.476710319519</v>
      </c>
      <c r="AF68" s="88">
        <f t="shared" si="49"/>
        <v>27.662425041198698</v>
      </c>
      <c r="AG68" s="88">
        <f t="shared" si="49"/>
        <v>28.540774345397899</v>
      </c>
      <c r="AH68" s="89">
        <f t="shared" si="49"/>
        <v>29.173281669616699</v>
      </c>
      <c r="AI68" s="90">
        <f t="shared" ref="AI68:AI77" si="50">AH68-T68</f>
        <v>-0.32671833038330078</v>
      </c>
      <c r="AJ68" s="68"/>
      <c r="AK68" s="51" t="s">
        <v>116</v>
      </c>
      <c r="AL68" s="52">
        <v>12.4500002861023</v>
      </c>
      <c r="AM68" s="52">
        <v>10.6500000953674</v>
      </c>
      <c r="AN68" s="52">
        <v>19.25</v>
      </c>
      <c r="AO68" s="52">
        <v>21.5</v>
      </c>
      <c r="AP68" s="52">
        <v>11.101870536804199</v>
      </c>
      <c r="AQ68" s="52">
        <v>20.232843399047901</v>
      </c>
      <c r="AR68" s="52">
        <v>21.488544940948501</v>
      </c>
      <c r="AS68" s="52">
        <v>23.614452362060501</v>
      </c>
      <c r="AT68" s="52">
        <v>22.793581962585399</v>
      </c>
      <c r="AU68" s="52">
        <v>19.904769420623801</v>
      </c>
      <c r="AV68" s="52">
        <v>19.343591690063501</v>
      </c>
      <c r="AW68" s="52">
        <v>19.6445426940918</v>
      </c>
      <c r="AX68" s="52">
        <v>23.773579597473098</v>
      </c>
      <c r="AY68" s="52">
        <v>27.085072517395002</v>
      </c>
      <c r="AZ68" s="52">
        <v>23.492949485778801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28.399999618530298</v>
      </c>
      <c r="U69" s="69">
        <f t="shared" si="49"/>
        <v>29.149999618530298</v>
      </c>
      <c r="V69" s="69">
        <f t="shared" si="49"/>
        <v>27.100000381469702</v>
      </c>
      <c r="W69" s="69">
        <f t="shared" si="49"/>
        <v>21.949999809265101</v>
      </c>
      <c r="X69" s="69">
        <f t="shared" si="49"/>
        <v>21.570456504821799</v>
      </c>
      <c r="Y69" s="69">
        <f t="shared" si="49"/>
        <v>18.9098930358887</v>
      </c>
      <c r="Z69" s="69">
        <f t="shared" si="49"/>
        <v>29.450489997863802</v>
      </c>
      <c r="AA69" s="69">
        <f t="shared" si="49"/>
        <v>25.1712694168091</v>
      </c>
      <c r="AB69" s="69">
        <f t="shared" si="49"/>
        <v>23.828061103820801</v>
      </c>
      <c r="AC69" s="69">
        <f t="shared" si="49"/>
        <v>26.225562095642101</v>
      </c>
      <c r="AD69" s="69">
        <f t="shared" si="49"/>
        <v>25.2152996063232</v>
      </c>
      <c r="AE69" s="69">
        <f t="shared" si="49"/>
        <v>26.2800998687744</v>
      </c>
      <c r="AF69" s="69">
        <f t="shared" si="49"/>
        <v>27.4368705749512</v>
      </c>
      <c r="AG69" s="69">
        <f t="shared" si="49"/>
        <v>28.6000814437866</v>
      </c>
      <c r="AH69" s="91">
        <f t="shared" si="49"/>
        <v>29.384218215942401</v>
      </c>
      <c r="AI69" s="92">
        <f t="shared" si="50"/>
        <v>0.98421859741210227</v>
      </c>
      <c r="AJ69" s="68"/>
      <c r="AK69" s="51" t="s">
        <v>117</v>
      </c>
      <c r="AL69" s="52">
        <v>14.5</v>
      </c>
      <c r="AM69" s="52">
        <v>10.1500000953674</v>
      </c>
      <c r="AN69" s="52">
        <v>11.6500000953674</v>
      </c>
      <c r="AO69" s="52">
        <v>19.5999999046326</v>
      </c>
      <c r="AP69" s="52">
        <v>20.974403381347699</v>
      </c>
      <c r="AQ69" s="52">
        <v>11.2516055107117</v>
      </c>
      <c r="AR69" s="52">
        <v>19.8674221038818</v>
      </c>
      <c r="AS69" s="52">
        <v>21.032249450683601</v>
      </c>
      <c r="AT69" s="52">
        <v>23.160973548889199</v>
      </c>
      <c r="AU69" s="52">
        <v>22.301893234252901</v>
      </c>
      <c r="AV69" s="52">
        <v>19.670269966125499</v>
      </c>
      <c r="AW69" s="52">
        <v>19.1083517074585</v>
      </c>
      <c r="AX69" s="52">
        <v>19.272873878479</v>
      </c>
      <c r="AY69" s="52">
        <v>23.413721084594702</v>
      </c>
      <c r="AZ69" s="52">
        <v>26.523215293884299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24.75</v>
      </c>
      <c r="U70" s="66">
        <f t="shared" si="49"/>
        <v>26.699999809265101</v>
      </c>
      <c r="V70" s="66">
        <f t="shared" si="49"/>
        <v>29</v>
      </c>
      <c r="W70" s="66">
        <f t="shared" si="49"/>
        <v>27.75</v>
      </c>
      <c r="X70" s="66">
        <f t="shared" si="49"/>
        <v>22.5061340332031</v>
      </c>
      <c r="Y70" s="66">
        <f t="shared" si="49"/>
        <v>22.313830375671401</v>
      </c>
      <c r="Z70" s="66">
        <f t="shared" si="49"/>
        <v>19.977858543396</v>
      </c>
      <c r="AA70" s="66">
        <f t="shared" si="49"/>
        <v>29.592521667480501</v>
      </c>
      <c r="AB70" s="66">
        <f t="shared" si="49"/>
        <v>25.804185867309599</v>
      </c>
      <c r="AC70" s="66">
        <f t="shared" si="49"/>
        <v>24.544970512390101</v>
      </c>
      <c r="AD70" s="66">
        <f t="shared" si="49"/>
        <v>27.025163650512699</v>
      </c>
      <c r="AE70" s="66">
        <f t="shared" si="49"/>
        <v>25.980016708373999</v>
      </c>
      <c r="AF70" s="66">
        <f t="shared" si="49"/>
        <v>27.034605026245099</v>
      </c>
      <c r="AG70" s="66">
        <f t="shared" si="49"/>
        <v>28.1957187652588</v>
      </c>
      <c r="AH70" s="93">
        <f t="shared" si="49"/>
        <v>29.3340711593628</v>
      </c>
      <c r="AI70" s="94">
        <f t="shared" si="50"/>
        <v>4.5840711593628001</v>
      </c>
      <c r="AJ70" s="68"/>
      <c r="AK70" s="51" t="s">
        <v>118</v>
      </c>
      <c r="AL70" s="52">
        <v>13.9000000953674</v>
      </c>
      <c r="AM70" s="52">
        <v>16.650000572204601</v>
      </c>
      <c r="AN70" s="52">
        <v>10.1500000953674</v>
      </c>
      <c r="AO70" s="52">
        <v>11</v>
      </c>
      <c r="AP70" s="52">
        <v>19.124949932098399</v>
      </c>
      <c r="AQ70" s="52">
        <v>20.499949455261198</v>
      </c>
      <c r="AR70" s="52">
        <v>11.3935370445251</v>
      </c>
      <c r="AS70" s="52">
        <v>19.529248237609899</v>
      </c>
      <c r="AT70" s="52">
        <v>20.5978245735168</v>
      </c>
      <c r="AU70" s="52">
        <v>22.7399225234985</v>
      </c>
      <c r="AV70" s="52">
        <v>21.852840423583999</v>
      </c>
      <c r="AW70" s="52">
        <v>19.458711624145501</v>
      </c>
      <c r="AX70" s="52">
        <v>18.882957458496101</v>
      </c>
      <c r="AY70" s="52">
        <v>18.938827514648398</v>
      </c>
      <c r="AZ70" s="52">
        <v>23.077560424804702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23.699999809265101</v>
      </c>
      <c r="U71" s="69">
        <f t="shared" si="49"/>
        <v>24.099999427795399</v>
      </c>
      <c r="V71" s="69">
        <f t="shared" si="49"/>
        <v>25.699999809265101</v>
      </c>
      <c r="W71" s="69">
        <f t="shared" si="49"/>
        <v>30.300000190734899</v>
      </c>
      <c r="X71" s="69">
        <f t="shared" si="49"/>
        <v>27.643431663513201</v>
      </c>
      <c r="Y71" s="69">
        <f t="shared" si="49"/>
        <v>22.854722976684599</v>
      </c>
      <c r="Z71" s="69">
        <f t="shared" si="49"/>
        <v>22.792029380798301</v>
      </c>
      <c r="AA71" s="69">
        <f t="shared" si="49"/>
        <v>20.709537506103501</v>
      </c>
      <c r="AB71" s="69">
        <f t="shared" si="49"/>
        <v>29.496544837951699</v>
      </c>
      <c r="AC71" s="69">
        <f t="shared" si="49"/>
        <v>26.1417140960693</v>
      </c>
      <c r="AD71" s="69">
        <f t="shared" si="49"/>
        <v>24.942079544067401</v>
      </c>
      <c r="AE71" s="69">
        <f t="shared" si="49"/>
        <v>27.477617263793899</v>
      </c>
      <c r="AF71" s="69">
        <f t="shared" si="49"/>
        <v>26.403322219848601</v>
      </c>
      <c r="AG71" s="69">
        <f t="shared" si="49"/>
        <v>27.453067779541001</v>
      </c>
      <c r="AH71" s="91">
        <f t="shared" si="49"/>
        <v>28.598914146423301</v>
      </c>
      <c r="AI71" s="92">
        <f t="shared" si="50"/>
        <v>4.8989143371581996</v>
      </c>
      <c r="AJ71" s="68"/>
      <c r="AK71" s="51" t="s">
        <v>119</v>
      </c>
      <c r="AL71" s="52">
        <v>12.3499999046326</v>
      </c>
      <c r="AM71" s="52">
        <v>11.949999809265099</v>
      </c>
      <c r="AN71" s="52">
        <v>16.650000572204601</v>
      </c>
      <c r="AO71" s="52">
        <v>10.1500000953674</v>
      </c>
      <c r="AP71" s="52">
        <v>11.1611633300781</v>
      </c>
      <c r="AQ71" s="52">
        <v>18.807056903839101</v>
      </c>
      <c r="AR71" s="52">
        <v>20.1847248077393</v>
      </c>
      <c r="AS71" s="52">
        <v>11.602868080139199</v>
      </c>
      <c r="AT71" s="52">
        <v>19.326023101806602</v>
      </c>
      <c r="AU71" s="52">
        <v>20.294935703277599</v>
      </c>
      <c r="AV71" s="52">
        <v>22.452303886413599</v>
      </c>
      <c r="AW71" s="52">
        <v>21.555033683776902</v>
      </c>
      <c r="AX71" s="52">
        <v>19.365284919738802</v>
      </c>
      <c r="AY71" s="52">
        <v>18.781981468200701</v>
      </c>
      <c r="AZ71" s="52">
        <v>18.7445726394653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20.5</v>
      </c>
      <c r="U72" s="66">
        <f t="shared" si="49"/>
        <v>23.350000381469702</v>
      </c>
      <c r="V72" s="66">
        <f t="shared" si="49"/>
        <v>25.25</v>
      </c>
      <c r="W72" s="66">
        <f t="shared" si="49"/>
        <v>26.649999618530298</v>
      </c>
      <c r="X72" s="66">
        <f t="shared" si="49"/>
        <v>29.8907823562622</v>
      </c>
      <c r="Y72" s="66">
        <f t="shared" si="49"/>
        <v>27.4875392913818</v>
      </c>
      <c r="Z72" s="66">
        <f t="shared" si="49"/>
        <v>23.080646514892599</v>
      </c>
      <c r="AA72" s="66">
        <f t="shared" si="49"/>
        <v>23.0842847824097</v>
      </c>
      <c r="AB72" s="66">
        <f t="shared" si="49"/>
        <v>21.238553047180201</v>
      </c>
      <c r="AC72" s="66">
        <f t="shared" si="49"/>
        <v>29.286571502685501</v>
      </c>
      <c r="AD72" s="66">
        <f t="shared" si="49"/>
        <v>26.305474281311</v>
      </c>
      <c r="AE72" s="66">
        <f t="shared" si="49"/>
        <v>25.162824630737301</v>
      </c>
      <c r="AF72" s="66">
        <f t="shared" si="49"/>
        <v>27.7317457199097</v>
      </c>
      <c r="AG72" s="66">
        <f t="shared" si="49"/>
        <v>26.6360187530518</v>
      </c>
      <c r="AH72" s="93">
        <f t="shared" si="49"/>
        <v>27.669950485229499</v>
      </c>
      <c r="AI72" s="94">
        <f t="shared" si="50"/>
        <v>7.1699504852294993</v>
      </c>
      <c r="AJ72" s="68"/>
      <c r="AK72" s="51" t="s">
        <v>120</v>
      </c>
      <c r="AL72" s="52">
        <v>13.5</v>
      </c>
      <c r="AM72" s="52">
        <v>10.699999809265099</v>
      </c>
      <c r="AN72" s="52">
        <v>11.449999809265099</v>
      </c>
      <c r="AO72" s="52">
        <v>16</v>
      </c>
      <c r="AP72" s="52">
        <v>10.376862525939901</v>
      </c>
      <c r="AQ72" s="52">
        <v>11.448821544647201</v>
      </c>
      <c r="AR72" s="52">
        <v>18.6488742828369</v>
      </c>
      <c r="AS72" s="52">
        <v>20.026940345764199</v>
      </c>
      <c r="AT72" s="52">
        <v>11.919108867645299</v>
      </c>
      <c r="AU72" s="52">
        <v>19.269837379455598</v>
      </c>
      <c r="AV72" s="52">
        <v>20.179592132568398</v>
      </c>
      <c r="AW72" s="52">
        <v>22.332048416137699</v>
      </c>
      <c r="AX72" s="52">
        <v>21.436745643615701</v>
      </c>
      <c r="AY72" s="52">
        <v>19.414028167724599</v>
      </c>
      <c r="AZ72" s="52">
        <v>18.846641540527301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23.800000190734899</v>
      </c>
      <c r="U73" s="69">
        <f t="shared" si="49"/>
        <v>18.5</v>
      </c>
      <c r="V73" s="69">
        <f t="shared" si="49"/>
        <v>23.550000190734899</v>
      </c>
      <c r="W73" s="69">
        <f t="shared" si="49"/>
        <v>27.899999618530298</v>
      </c>
      <c r="X73" s="69">
        <f t="shared" si="49"/>
        <v>26.577393531799299</v>
      </c>
      <c r="Y73" s="69">
        <f t="shared" si="49"/>
        <v>29.577013969421401</v>
      </c>
      <c r="Z73" s="69">
        <f t="shared" si="49"/>
        <v>27.372967720031699</v>
      </c>
      <c r="AA73" s="69">
        <f t="shared" si="49"/>
        <v>23.280152320861799</v>
      </c>
      <c r="AB73" s="69">
        <f t="shared" si="49"/>
        <v>23.344711303710898</v>
      </c>
      <c r="AC73" s="69">
        <f t="shared" si="49"/>
        <v>21.707323074340799</v>
      </c>
      <c r="AD73" s="69">
        <f t="shared" si="49"/>
        <v>29.1174783706665</v>
      </c>
      <c r="AE73" s="69">
        <f t="shared" si="49"/>
        <v>26.455650329589801</v>
      </c>
      <c r="AF73" s="69">
        <f t="shared" si="49"/>
        <v>25.359418869018601</v>
      </c>
      <c r="AG73" s="69">
        <f t="shared" si="49"/>
        <v>27.9432725906372</v>
      </c>
      <c r="AH73" s="91">
        <f t="shared" si="49"/>
        <v>26.832856178283699</v>
      </c>
      <c r="AI73" s="92">
        <f t="shared" si="50"/>
        <v>3.0328559875487997</v>
      </c>
      <c r="AJ73" s="68"/>
      <c r="AK73" s="51" t="s">
        <v>121</v>
      </c>
      <c r="AL73" s="52">
        <v>13.1500000953674</v>
      </c>
      <c r="AM73" s="52">
        <v>14</v>
      </c>
      <c r="AN73" s="52">
        <v>10.5499997138977</v>
      </c>
      <c r="AO73" s="52">
        <v>10.5</v>
      </c>
      <c r="AP73" s="52">
        <v>16.0682148933411</v>
      </c>
      <c r="AQ73" s="52">
        <v>10.7128357887268</v>
      </c>
      <c r="AR73" s="52">
        <v>11.8584361076355</v>
      </c>
      <c r="AS73" s="52">
        <v>18.598263740539601</v>
      </c>
      <c r="AT73" s="52">
        <v>20.004846572876001</v>
      </c>
      <c r="AU73" s="52">
        <v>12.343629837036101</v>
      </c>
      <c r="AV73" s="52">
        <v>19.340603828430201</v>
      </c>
      <c r="AW73" s="52">
        <v>20.205347537994399</v>
      </c>
      <c r="AX73" s="52">
        <v>22.350115776062001</v>
      </c>
      <c r="AY73" s="52">
        <v>21.462099075317401</v>
      </c>
      <c r="AZ73" s="52">
        <v>19.592637538909901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25.75</v>
      </c>
      <c r="U74" s="66">
        <f t="shared" si="49"/>
        <v>22</v>
      </c>
      <c r="V74" s="66">
        <f t="shared" si="49"/>
        <v>18.650000572204601</v>
      </c>
      <c r="W74" s="66">
        <f t="shared" si="49"/>
        <v>22.550000190734899</v>
      </c>
      <c r="X74" s="66">
        <f t="shared" si="49"/>
        <v>27.8177843093872</v>
      </c>
      <c r="Y74" s="66">
        <f t="shared" si="49"/>
        <v>26.546179771423301</v>
      </c>
      <c r="Z74" s="66">
        <f t="shared" si="49"/>
        <v>29.308689117431602</v>
      </c>
      <c r="AA74" s="66">
        <f t="shared" si="49"/>
        <v>27.2497043609619</v>
      </c>
      <c r="AB74" s="66">
        <f t="shared" si="49"/>
        <v>23.457194328308098</v>
      </c>
      <c r="AC74" s="66">
        <f t="shared" si="49"/>
        <v>23.575875282287601</v>
      </c>
      <c r="AD74" s="66">
        <f t="shared" si="49"/>
        <v>22.1192531585693</v>
      </c>
      <c r="AE74" s="66">
        <f t="shared" si="49"/>
        <v>28.969614982604998</v>
      </c>
      <c r="AF74" s="66">
        <f t="shared" si="49"/>
        <v>26.582830429077099</v>
      </c>
      <c r="AG74" s="66">
        <f t="shared" si="49"/>
        <v>25.5283880233765</v>
      </c>
      <c r="AH74" s="93">
        <f t="shared" si="49"/>
        <v>28.114747047424299</v>
      </c>
      <c r="AI74" s="94">
        <f t="shared" si="50"/>
        <v>2.3647470474242986</v>
      </c>
      <c r="AJ74" s="68"/>
      <c r="AK74" s="51" t="s">
        <v>122</v>
      </c>
      <c r="AL74" s="52">
        <v>16.300000190734899</v>
      </c>
      <c r="AM74" s="52">
        <v>13.1500000953674</v>
      </c>
      <c r="AN74" s="52">
        <v>13.1499996185303</v>
      </c>
      <c r="AO74" s="52">
        <v>10.8999996185303</v>
      </c>
      <c r="AP74" s="52">
        <v>11.0223259925842</v>
      </c>
      <c r="AQ74" s="52">
        <v>16.268438339233398</v>
      </c>
      <c r="AR74" s="52">
        <v>11.171442508697501</v>
      </c>
      <c r="AS74" s="52">
        <v>12.365550994873001</v>
      </c>
      <c r="AT74" s="52">
        <v>18.684954643249501</v>
      </c>
      <c r="AU74" s="52">
        <v>20.107179641723601</v>
      </c>
      <c r="AV74" s="52">
        <v>12.871087074279799</v>
      </c>
      <c r="AW74" s="52">
        <v>19.542897224426302</v>
      </c>
      <c r="AX74" s="52">
        <v>20.367591857910199</v>
      </c>
      <c r="AY74" s="52">
        <v>22.514152526855501</v>
      </c>
      <c r="AZ74" s="52">
        <v>21.636546134948698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24.849999427795399</v>
      </c>
      <c r="U75" s="69">
        <f t="shared" si="49"/>
        <v>26.75</v>
      </c>
      <c r="V75" s="69">
        <f t="shared" si="49"/>
        <v>22.350000381469702</v>
      </c>
      <c r="W75" s="69">
        <f t="shared" si="49"/>
        <v>17.850000381469702</v>
      </c>
      <c r="X75" s="69">
        <f t="shared" si="49"/>
        <v>22.577004432678201</v>
      </c>
      <c r="Y75" s="69">
        <f t="shared" si="49"/>
        <v>27.7413873672485</v>
      </c>
      <c r="Z75" s="69">
        <f t="shared" si="49"/>
        <v>26.504592895507798</v>
      </c>
      <c r="AA75" s="69">
        <f t="shared" si="49"/>
        <v>29.007129669189499</v>
      </c>
      <c r="AB75" s="69">
        <f t="shared" si="49"/>
        <v>27.087511062622099</v>
      </c>
      <c r="AC75" s="69">
        <f t="shared" si="49"/>
        <v>23.572381019592299</v>
      </c>
      <c r="AD75" s="69">
        <f t="shared" si="49"/>
        <v>23.735912322998001</v>
      </c>
      <c r="AE75" s="69">
        <f t="shared" si="49"/>
        <v>22.443647384643601</v>
      </c>
      <c r="AF75" s="69">
        <f t="shared" si="49"/>
        <v>28.788255691528299</v>
      </c>
      <c r="AG75" s="69">
        <f t="shared" si="49"/>
        <v>26.6481771469116</v>
      </c>
      <c r="AH75" s="91">
        <f t="shared" si="49"/>
        <v>25.624173164367701</v>
      </c>
      <c r="AI75" s="92">
        <f t="shared" si="50"/>
        <v>0.77417373657230115</v>
      </c>
      <c r="AJ75" s="68"/>
      <c r="AK75" s="51" t="s">
        <v>123</v>
      </c>
      <c r="AL75" s="52">
        <v>14.300000190734901</v>
      </c>
      <c r="AM75" s="52">
        <v>17.300000190734899</v>
      </c>
      <c r="AN75" s="52">
        <v>13.5</v>
      </c>
      <c r="AO75" s="52">
        <v>13.1499996185303</v>
      </c>
      <c r="AP75" s="52">
        <v>11.369567394256601</v>
      </c>
      <c r="AQ75" s="52">
        <v>11.5440230369568</v>
      </c>
      <c r="AR75" s="52">
        <v>16.487842559814499</v>
      </c>
      <c r="AS75" s="52">
        <v>11.6173520088196</v>
      </c>
      <c r="AT75" s="52">
        <v>12.850893497467</v>
      </c>
      <c r="AU75" s="52">
        <v>18.792813777923602</v>
      </c>
      <c r="AV75" s="52">
        <v>20.211620330810501</v>
      </c>
      <c r="AW75" s="52">
        <v>13.384106636047401</v>
      </c>
      <c r="AX75" s="52">
        <v>19.751399993896499</v>
      </c>
      <c r="AY75" s="52">
        <v>20.538268089294402</v>
      </c>
      <c r="AZ75" s="52">
        <v>22.689002990722699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26.25</v>
      </c>
      <c r="U76" s="66">
        <f t="shared" si="49"/>
        <v>25</v>
      </c>
      <c r="V76" s="66">
        <f t="shared" si="49"/>
        <v>23.75</v>
      </c>
      <c r="W76" s="66">
        <f t="shared" si="49"/>
        <v>22.800000190734899</v>
      </c>
      <c r="X76" s="66">
        <f t="shared" si="49"/>
        <v>18.347331047058098</v>
      </c>
      <c r="Y76" s="66">
        <f t="shared" si="49"/>
        <v>22.594695091247601</v>
      </c>
      <c r="Z76" s="66">
        <f t="shared" si="49"/>
        <v>27.654302597045898</v>
      </c>
      <c r="AA76" s="66">
        <f t="shared" si="49"/>
        <v>26.4262018203735</v>
      </c>
      <c r="AB76" s="66">
        <f t="shared" si="49"/>
        <v>28.695198059081999</v>
      </c>
      <c r="AC76" s="66">
        <f t="shared" si="49"/>
        <v>26.906352043151902</v>
      </c>
      <c r="AD76" s="66">
        <f t="shared" si="49"/>
        <v>23.636306762695298</v>
      </c>
      <c r="AE76" s="66">
        <f t="shared" si="49"/>
        <v>23.8409824371338</v>
      </c>
      <c r="AF76" s="66">
        <f t="shared" si="49"/>
        <v>22.697467803955099</v>
      </c>
      <c r="AG76" s="66">
        <f t="shared" si="49"/>
        <v>28.576980590820298</v>
      </c>
      <c r="AH76" s="93">
        <f t="shared" si="49"/>
        <v>26.657222747802699</v>
      </c>
      <c r="AI76" s="94">
        <f t="shared" si="50"/>
        <v>0.40722274780269885</v>
      </c>
      <c r="AJ76" s="68"/>
      <c r="AK76" s="51" t="s">
        <v>124</v>
      </c>
      <c r="AL76" s="52">
        <v>10.5499999523163</v>
      </c>
      <c r="AM76" s="52">
        <v>14.300000190734901</v>
      </c>
      <c r="AN76" s="52">
        <v>17.300000190734899</v>
      </c>
      <c r="AO76" s="52">
        <v>14.1500000953674</v>
      </c>
      <c r="AP76" s="52">
        <v>13.441704750061</v>
      </c>
      <c r="AQ76" s="52">
        <v>11.736204624176001</v>
      </c>
      <c r="AR76" s="52">
        <v>11.958347797393801</v>
      </c>
      <c r="AS76" s="52">
        <v>16.599199295043899</v>
      </c>
      <c r="AT76" s="52">
        <v>11.9593305587769</v>
      </c>
      <c r="AU76" s="52">
        <v>13.2144560813904</v>
      </c>
      <c r="AV76" s="52">
        <v>18.821212768554702</v>
      </c>
      <c r="AW76" s="52">
        <v>20.225848197937001</v>
      </c>
      <c r="AX76" s="52">
        <v>13.7750277519226</v>
      </c>
      <c r="AY76" s="52">
        <v>19.859402656555201</v>
      </c>
      <c r="AZ76" s="52">
        <v>20.611860275268601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20.400000572204601</v>
      </c>
      <c r="U77" s="71">
        <f t="shared" si="49"/>
        <v>24.299999237060501</v>
      </c>
      <c r="V77" s="71">
        <f t="shared" si="49"/>
        <v>25.5</v>
      </c>
      <c r="W77" s="71">
        <f t="shared" si="49"/>
        <v>23.949999809265101</v>
      </c>
      <c r="X77" s="71">
        <f t="shared" si="49"/>
        <v>23.021584510803201</v>
      </c>
      <c r="Y77" s="71">
        <f t="shared" si="49"/>
        <v>18.9862604141235</v>
      </c>
      <c r="Z77" s="71">
        <f t="shared" si="49"/>
        <v>22.8598794937134</v>
      </c>
      <c r="AA77" s="71">
        <f t="shared" si="49"/>
        <v>27.798302650451699</v>
      </c>
      <c r="AB77" s="71">
        <f t="shared" si="49"/>
        <v>26.6008768081665</v>
      </c>
      <c r="AC77" s="71">
        <f t="shared" si="49"/>
        <v>28.7027444839478</v>
      </c>
      <c r="AD77" s="71">
        <f t="shared" si="49"/>
        <v>27.026207923889199</v>
      </c>
      <c r="AE77" s="71">
        <f t="shared" si="49"/>
        <v>23.942310333251999</v>
      </c>
      <c r="AF77" s="71">
        <f t="shared" si="49"/>
        <v>24.1823825836182</v>
      </c>
      <c r="AG77" s="71">
        <f t="shared" si="49"/>
        <v>23.162024497985801</v>
      </c>
      <c r="AH77" s="72">
        <f t="shared" si="49"/>
        <v>28.669254302978501</v>
      </c>
      <c r="AI77" s="95">
        <f t="shared" si="50"/>
        <v>8.2692537307739009</v>
      </c>
      <c r="AJ77" s="68"/>
      <c r="AK77" s="51" t="s">
        <v>125</v>
      </c>
      <c r="AL77" s="52">
        <v>16.049999713897702</v>
      </c>
      <c r="AM77" s="52">
        <v>9.3999998569488508</v>
      </c>
      <c r="AN77" s="52">
        <v>13.6499996185303</v>
      </c>
      <c r="AO77" s="52">
        <v>17.949999809265101</v>
      </c>
      <c r="AP77" s="52">
        <v>14.1600255966187</v>
      </c>
      <c r="AQ77" s="52">
        <v>13.5705862045288</v>
      </c>
      <c r="AR77" s="52">
        <v>11.942898273468</v>
      </c>
      <c r="AS77" s="52">
        <v>12.1914401054382</v>
      </c>
      <c r="AT77" s="52">
        <v>16.541621685028101</v>
      </c>
      <c r="AU77" s="52">
        <v>12.1370029449463</v>
      </c>
      <c r="AV77" s="52">
        <v>13.401905536651601</v>
      </c>
      <c r="AW77" s="52">
        <v>18.675413131713899</v>
      </c>
      <c r="AX77" s="52">
        <v>20.0643501281738</v>
      </c>
      <c r="AY77" s="52">
        <v>13.9811353683472</v>
      </c>
      <c r="AZ77" s="52">
        <v>19.776422500610401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247.8999996185303</v>
      </c>
      <c r="U78" s="69">
        <f t="shared" ref="U78:AI78" si="52">SUM(U68:U77)</f>
        <v>246.44999885559071</v>
      </c>
      <c r="V78" s="69">
        <f t="shared" si="52"/>
        <v>240.15000057220448</v>
      </c>
      <c r="W78" s="69">
        <f t="shared" si="52"/>
        <v>242.3999996185303</v>
      </c>
      <c r="X78" s="69">
        <f t="shared" si="52"/>
        <v>237.59866523742667</v>
      </c>
      <c r="Y78" s="69">
        <f t="shared" si="52"/>
        <v>246.22198963165286</v>
      </c>
      <c r="Z78" s="69">
        <f t="shared" si="52"/>
        <v>253.37806701660153</v>
      </c>
      <c r="AA78" s="69">
        <f t="shared" si="52"/>
        <v>255.25384330749517</v>
      </c>
      <c r="AB78" s="69">
        <f t="shared" si="52"/>
        <v>254.76831436157232</v>
      </c>
      <c r="AC78" s="69">
        <f t="shared" si="52"/>
        <v>254.9221658706665</v>
      </c>
      <c r="AD78" s="69">
        <f t="shared" si="52"/>
        <v>254.45065593719468</v>
      </c>
      <c r="AE78" s="69">
        <f t="shared" si="52"/>
        <v>257.02947425842279</v>
      </c>
      <c r="AF78" s="69">
        <f t="shared" si="52"/>
        <v>263.87932395935064</v>
      </c>
      <c r="AG78" s="69">
        <f t="shared" si="52"/>
        <v>271.28450393676746</v>
      </c>
      <c r="AH78" s="69">
        <f t="shared" si="52"/>
        <v>280.05868911743158</v>
      </c>
      <c r="AI78" s="69">
        <f t="shared" si="52"/>
        <v>32.158689498901296</v>
      </c>
      <c r="AJ78" s="76"/>
      <c r="AK78" s="51" t="s">
        <v>126</v>
      </c>
      <c r="AL78" s="52">
        <v>11</v>
      </c>
      <c r="AM78" s="52">
        <v>15.4000000953674</v>
      </c>
      <c r="AN78" s="52">
        <v>9.8999998569488508</v>
      </c>
      <c r="AO78" s="52">
        <v>13.6499996185303</v>
      </c>
      <c r="AP78" s="52">
        <v>17.5156717300415</v>
      </c>
      <c r="AQ78" s="52">
        <v>14.064239025116001</v>
      </c>
      <c r="AR78" s="52">
        <v>13.586462497711199</v>
      </c>
      <c r="AS78" s="52">
        <v>12.023156642913801</v>
      </c>
      <c r="AT78" s="52">
        <v>12.294608116149901</v>
      </c>
      <c r="AU78" s="52">
        <v>16.356121063232401</v>
      </c>
      <c r="AV78" s="52">
        <v>12.1890387535095</v>
      </c>
      <c r="AW78" s="52">
        <v>13.465925216674799</v>
      </c>
      <c r="AX78" s="52">
        <v>18.389153480529799</v>
      </c>
      <c r="AY78" s="52">
        <v>19.782610893249501</v>
      </c>
      <c r="AZ78" s="52">
        <v>14.051322937011699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22.400000572204601</v>
      </c>
      <c r="U79" s="88">
        <f t="shared" ref="U79:AH88" si="53">AM54</f>
        <v>20.400000572204601</v>
      </c>
      <c r="V79" s="88">
        <f t="shared" si="53"/>
        <v>25.949999809265101</v>
      </c>
      <c r="W79" s="88">
        <f t="shared" si="53"/>
        <v>26.349999427795399</v>
      </c>
      <c r="X79" s="88">
        <f t="shared" si="53"/>
        <v>24.273852348327601</v>
      </c>
      <c r="Y79" s="88">
        <f t="shared" si="53"/>
        <v>23.434967994689899</v>
      </c>
      <c r="Z79" s="88">
        <f t="shared" si="53"/>
        <v>19.7416076660156</v>
      </c>
      <c r="AA79" s="88">
        <f t="shared" si="53"/>
        <v>23.300753593444799</v>
      </c>
      <c r="AB79" s="88">
        <f t="shared" si="53"/>
        <v>28.128374099731399</v>
      </c>
      <c r="AC79" s="88">
        <f t="shared" si="53"/>
        <v>26.965157508850101</v>
      </c>
      <c r="AD79" s="88">
        <f t="shared" si="53"/>
        <v>28.941848754882798</v>
      </c>
      <c r="AE79" s="88">
        <f t="shared" si="53"/>
        <v>27.369692802429199</v>
      </c>
      <c r="AF79" s="88">
        <f t="shared" si="53"/>
        <v>24.436214447021499</v>
      </c>
      <c r="AG79" s="88">
        <f t="shared" si="53"/>
        <v>24.7132453918457</v>
      </c>
      <c r="AH79" s="89">
        <f t="shared" si="53"/>
        <v>23.790892601013201</v>
      </c>
      <c r="AI79" s="90">
        <f t="shared" ref="AI79:AI88" si="54">AH79-T79</f>
        <v>1.3908920288086009</v>
      </c>
      <c r="AJ79" s="68"/>
      <c r="AK79" s="51" t="s">
        <v>127</v>
      </c>
      <c r="AL79" s="52">
        <v>13</v>
      </c>
      <c r="AM79" s="52">
        <v>11</v>
      </c>
      <c r="AN79" s="52">
        <v>14.750000476837201</v>
      </c>
      <c r="AO79" s="52">
        <v>9.7499997615814191</v>
      </c>
      <c r="AP79" s="52">
        <v>13.4866580963135</v>
      </c>
      <c r="AQ79" s="52">
        <v>17.157841205596899</v>
      </c>
      <c r="AR79" s="52">
        <v>13.995471000671399</v>
      </c>
      <c r="AS79" s="52">
        <v>13.6110301017761</v>
      </c>
      <c r="AT79" s="52">
        <v>12.111955642700201</v>
      </c>
      <c r="AU79" s="52">
        <v>12.4081091880798</v>
      </c>
      <c r="AV79" s="52">
        <v>16.208682060241699</v>
      </c>
      <c r="AW79" s="52">
        <v>12.2585120201111</v>
      </c>
      <c r="AX79" s="52">
        <v>13.5441107749939</v>
      </c>
      <c r="AY79" s="52">
        <v>18.148941516876199</v>
      </c>
      <c r="AZ79" s="52">
        <v>19.537063598632798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27.149999618530298</v>
      </c>
      <c r="U80" s="69">
        <f t="shared" si="53"/>
        <v>20.25</v>
      </c>
      <c r="V80" s="69">
        <f t="shared" si="53"/>
        <v>21.400000572204601</v>
      </c>
      <c r="W80" s="69">
        <f t="shared" si="53"/>
        <v>25.299999237060501</v>
      </c>
      <c r="X80" s="69">
        <f t="shared" si="53"/>
        <v>26.612628936767599</v>
      </c>
      <c r="Y80" s="69">
        <f t="shared" si="53"/>
        <v>24.6761589050293</v>
      </c>
      <c r="Z80" s="69">
        <f t="shared" si="53"/>
        <v>23.917840957641602</v>
      </c>
      <c r="AA80" s="69">
        <f t="shared" si="53"/>
        <v>20.4968709945679</v>
      </c>
      <c r="AB80" s="69">
        <f t="shared" si="53"/>
        <v>23.798667907714801</v>
      </c>
      <c r="AC80" s="69">
        <f t="shared" si="53"/>
        <v>28.515806198120099</v>
      </c>
      <c r="AD80" s="69">
        <f t="shared" si="53"/>
        <v>27.3832235336304</v>
      </c>
      <c r="AE80" s="69">
        <f t="shared" si="53"/>
        <v>29.2614297866821</v>
      </c>
      <c r="AF80" s="69">
        <f t="shared" si="53"/>
        <v>27.784849166870099</v>
      </c>
      <c r="AG80" s="69">
        <f t="shared" si="53"/>
        <v>24.985204696655298</v>
      </c>
      <c r="AH80" s="91">
        <f t="shared" si="53"/>
        <v>25.294331550598098</v>
      </c>
      <c r="AI80" s="92">
        <f t="shared" si="54"/>
        <v>-1.8556680679322</v>
      </c>
      <c r="AJ80" s="68"/>
      <c r="AK80" s="51" t="s">
        <v>128</v>
      </c>
      <c r="AL80" s="52">
        <v>8.2499997615814191</v>
      </c>
      <c r="AM80" s="52">
        <v>11.8499999046326</v>
      </c>
      <c r="AN80" s="52">
        <v>10.3499999046326</v>
      </c>
      <c r="AO80" s="52">
        <v>15.050000190734901</v>
      </c>
      <c r="AP80" s="52">
        <v>9.8921210765838605</v>
      </c>
      <c r="AQ80" s="52">
        <v>13.385039806366001</v>
      </c>
      <c r="AR80" s="52">
        <v>16.869737148284901</v>
      </c>
      <c r="AS80" s="52">
        <v>13.9786944389343</v>
      </c>
      <c r="AT80" s="52">
        <v>13.692001819610599</v>
      </c>
      <c r="AU80" s="52">
        <v>12.2514533996582</v>
      </c>
      <c r="AV80" s="52">
        <v>12.569787025451699</v>
      </c>
      <c r="AW80" s="52">
        <v>16.126623153686499</v>
      </c>
      <c r="AX80" s="52">
        <v>12.372705936431901</v>
      </c>
      <c r="AY80" s="52">
        <v>13.674741744995099</v>
      </c>
      <c r="AZ80" s="52">
        <v>17.982717990875202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21.550000190734899</v>
      </c>
      <c r="U81" s="66">
        <f t="shared" si="53"/>
        <v>27.149999618530298</v>
      </c>
      <c r="V81" s="66">
        <f t="shared" si="53"/>
        <v>20.25</v>
      </c>
      <c r="W81" s="66">
        <f t="shared" si="53"/>
        <v>23.050000190734899</v>
      </c>
      <c r="X81" s="66">
        <f t="shared" si="53"/>
        <v>25.3318386077881</v>
      </c>
      <c r="Y81" s="66">
        <f t="shared" si="53"/>
        <v>26.775068283081101</v>
      </c>
      <c r="Z81" s="66">
        <f t="shared" si="53"/>
        <v>24.991529464721701</v>
      </c>
      <c r="AA81" s="66">
        <f t="shared" si="53"/>
        <v>24.272871017456101</v>
      </c>
      <c r="AB81" s="66">
        <f t="shared" si="53"/>
        <v>21.127682685852101</v>
      </c>
      <c r="AC81" s="66">
        <f t="shared" si="53"/>
        <v>24.171709060668899</v>
      </c>
      <c r="AD81" s="66">
        <f t="shared" si="53"/>
        <v>28.7677354812622</v>
      </c>
      <c r="AE81" s="66">
        <f t="shared" si="53"/>
        <v>27.663455963134801</v>
      </c>
      <c r="AF81" s="66">
        <f t="shared" si="53"/>
        <v>29.431106567382798</v>
      </c>
      <c r="AG81" s="66">
        <f t="shared" si="53"/>
        <v>28.050059318542498</v>
      </c>
      <c r="AH81" s="93">
        <f t="shared" si="53"/>
        <v>25.390740394592299</v>
      </c>
      <c r="AI81" s="94">
        <f t="shared" si="54"/>
        <v>3.8407402038574006</v>
      </c>
      <c r="AJ81" s="68"/>
      <c r="AK81" s="51" t="s">
        <v>129</v>
      </c>
      <c r="AL81" s="52">
        <v>11.399999856948901</v>
      </c>
      <c r="AM81" s="52">
        <v>9.2499997615814191</v>
      </c>
      <c r="AN81" s="52">
        <v>11.2000000476837</v>
      </c>
      <c r="AO81" s="52">
        <v>8.8499999046325701</v>
      </c>
      <c r="AP81" s="52">
        <v>14.8277397155762</v>
      </c>
      <c r="AQ81" s="52">
        <v>10.0883066654205</v>
      </c>
      <c r="AR81" s="52">
        <v>13.3586225509644</v>
      </c>
      <c r="AS81" s="52">
        <v>16.657586574554401</v>
      </c>
      <c r="AT81" s="52">
        <v>14.0257015228271</v>
      </c>
      <c r="AU81" s="52">
        <v>13.8281817436218</v>
      </c>
      <c r="AV81" s="52">
        <v>12.447188854217501</v>
      </c>
      <c r="AW81" s="52">
        <v>12.787675857543899</v>
      </c>
      <c r="AX81" s="52">
        <v>16.118741512298602</v>
      </c>
      <c r="AY81" s="52">
        <v>12.552750110626199</v>
      </c>
      <c r="AZ81" s="52">
        <v>13.864361763000501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19.100000381469702</v>
      </c>
      <c r="U82" s="69">
        <f t="shared" si="53"/>
        <v>19.900000572204601</v>
      </c>
      <c r="V82" s="69">
        <f t="shared" si="53"/>
        <v>27</v>
      </c>
      <c r="W82" s="69">
        <f t="shared" si="53"/>
        <v>20.75</v>
      </c>
      <c r="X82" s="69">
        <f t="shared" si="53"/>
        <v>23.38942527771</v>
      </c>
      <c r="Y82" s="69">
        <f t="shared" si="53"/>
        <v>25.490824699401902</v>
      </c>
      <c r="Z82" s="69">
        <f t="shared" si="53"/>
        <v>27.048068046569799</v>
      </c>
      <c r="AA82" s="69">
        <f t="shared" si="53"/>
        <v>25.3874979019165</v>
      </c>
      <c r="AB82" s="69">
        <f t="shared" si="53"/>
        <v>24.7023572921753</v>
      </c>
      <c r="AC82" s="69">
        <f t="shared" si="53"/>
        <v>21.8162889480591</v>
      </c>
      <c r="AD82" s="69">
        <f t="shared" si="53"/>
        <v>24.618608474731399</v>
      </c>
      <c r="AE82" s="69">
        <f t="shared" si="53"/>
        <v>29.104132652282701</v>
      </c>
      <c r="AF82" s="69">
        <f t="shared" si="53"/>
        <v>28.036961555481</v>
      </c>
      <c r="AG82" s="69">
        <f t="shared" si="53"/>
        <v>29.694761276245099</v>
      </c>
      <c r="AH82" s="91">
        <f t="shared" si="53"/>
        <v>28.397938728332502</v>
      </c>
      <c r="AI82" s="92">
        <f t="shared" si="54"/>
        <v>9.2979383468628001</v>
      </c>
      <c r="AJ82" s="68"/>
      <c r="AK82" s="51" t="s">
        <v>130</v>
      </c>
      <c r="AL82" s="52">
        <v>9.6000003814697301</v>
      </c>
      <c r="AM82" s="52">
        <v>10.899999856948901</v>
      </c>
      <c r="AN82" s="52">
        <v>7.2999999523162797</v>
      </c>
      <c r="AO82" s="52">
        <v>10.2000000476837</v>
      </c>
      <c r="AP82" s="52">
        <v>8.8613767623901403</v>
      </c>
      <c r="AQ82" s="52">
        <v>14.535073280334499</v>
      </c>
      <c r="AR82" s="52">
        <v>10.2415716648102</v>
      </c>
      <c r="AS82" s="52">
        <v>13.2821431159973</v>
      </c>
      <c r="AT82" s="52">
        <v>16.383121490478501</v>
      </c>
      <c r="AU82" s="52">
        <v>14.0077738761902</v>
      </c>
      <c r="AV82" s="52">
        <v>13.897453308105501</v>
      </c>
      <c r="AW82" s="52">
        <v>12.5875387191772</v>
      </c>
      <c r="AX82" s="52">
        <v>12.9406070709229</v>
      </c>
      <c r="AY82" s="52">
        <v>16.032269001007101</v>
      </c>
      <c r="AZ82" s="52">
        <v>12.674699783325201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19.949999809265101</v>
      </c>
      <c r="U83" s="66">
        <f t="shared" si="53"/>
        <v>21.25</v>
      </c>
      <c r="V83" s="66">
        <f t="shared" si="53"/>
        <v>20.75</v>
      </c>
      <c r="W83" s="66">
        <f t="shared" si="53"/>
        <v>27</v>
      </c>
      <c r="X83" s="66">
        <f t="shared" si="53"/>
        <v>21.310009956359899</v>
      </c>
      <c r="Y83" s="66">
        <f t="shared" si="53"/>
        <v>23.933815002441399</v>
      </c>
      <c r="Z83" s="66">
        <f t="shared" si="53"/>
        <v>25.9018087387085</v>
      </c>
      <c r="AA83" s="66">
        <f t="shared" si="53"/>
        <v>27.5225172042847</v>
      </c>
      <c r="AB83" s="66">
        <f t="shared" si="53"/>
        <v>25.983097076416001</v>
      </c>
      <c r="AC83" s="66">
        <f t="shared" si="53"/>
        <v>25.3321533203125</v>
      </c>
      <c r="AD83" s="66">
        <f t="shared" si="53"/>
        <v>22.671638488769499</v>
      </c>
      <c r="AE83" s="66">
        <f t="shared" si="53"/>
        <v>25.2722616195679</v>
      </c>
      <c r="AF83" s="66">
        <f t="shared" si="53"/>
        <v>29.660738945007299</v>
      </c>
      <c r="AG83" s="66">
        <f t="shared" si="53"/>
        <v>28.634808540344199</v>
      </c>
      <c r="AH83" s="93">
        <f t="shared" si="53"/>
        <v>30.1884622573853</v>
      </c>
      <c r="AI83" s="94">
        <f t="shared" si="54"/>
        <v>10.238462448120199</v>
      </c>
      <c r="AJ83" s="68"/>
      <c r="AK83" s="51" t="s">
        <v>131</v>
      </c>
      <c r="AL83" s="52">
        <v>12.75</v>
      </c>
      <c r="AM83" s="52">
        <v>11.550000190734901</v>
      </c>
      <c r="AN83" s="52">
        <v>9.75</v>
      </c>
      <c r="AO83" s="52">
        <v>5.9500000476837203</v>
      </c>
      <c r="AP83" s="52">
        <v>10.1326479911804</v>
      </c>
      <c r="AQ83" s="52">
        <v>8.8554444313049299</v>
      </c>
      <c r="AR83" s="52">
        <v>14.2317881584167</v>
      </c>
      <c r="AS83" s="52">
        <v>10.3718392848969</v>
      </c>
      <c r="AT83" s="52">
        <v>13.1603918075562</v>
      </c>
      <c r="AU83" s="52">
        <v>16.059751510620099</v>
      </c>
      <c r="AV83" s="52">
        <v>13.9526205062866</v>
      </c>
      <c r="AW83" s="52">
        <v>13.928482532501199</v>
      </c>
      <c r="AX83" s="52">
        <v>12.690492630004901</v>
      </c>
      <c r="AY83" s="52">
        <v>13.060832977294901</v>
      </c>
      <c r="AZ83" s="52">
        <v>15.906962871551499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20.4000000953674</v>
      </c>
      <c r="U84" s="69">
        <f t="shared" si="53"/>
        <v>19.949999809265101</v>
      </c>
      <c r="V84" s="69">
        <f t="shared" si="53"/>
        <v>20.600000381469702</v>
      </c>
      <c r="W84" s="69">
        <f t="shared" si="53"/>
        <v>22.050000190734899</v>
      </c>
      <c r="X84" s="69">
        <f t="shared" si="53"/>
        <v>27.3390922546387</v>
      </c>
      <c r="Y84" s="69">
        <f t="shared" si="53"/>
        <v>21.946276664733901</v>
      </c>
      <c r="Z84" s="69">
        <f t="shared" si="53"/>
        <v>24.544895172119102</v>
      </c>
      <c r="AA84" s="69">
        <f t="shared" si="53"/>
        <v>26.3759250640869</v>
      </c>
      <c r="AB84" s="69">
        <f t="shared" si="53"/>
        <v>28.048761367797901</v>
      </c>
      <c r="AC84" s="69">
        <f t="shared" si="53"/>
        <v>26.627983093261701</v>
      </c>
      <c r="AD84" s="69">
        <f t="shared" si="53"/>
        <v>26.0073289871216</v>
      </c>
      <c r="AE84" s="69">
        <f t="shared" si="53"/>
        <v>23.5561714172363</v>
      </c>
      <c r="AF84" s="69">
        <f t="shared" si="53"/>
        <v>25.972923278808601</v>
      </c>
      <c r="AG84" s="69">
        <f t="shared" si="53"/>
        <v>30.2701206207275</v>
      </c>
      <c r="AH84" s="91">
        <f t="shared" si="53"/>
        <v>29.28977394104</v>
      </c>
      <c r="AI84" s="92">
        <f t="shared" si="54"/>
        <v>8.8897738456726003</v>
      </c>
      <c r="AJ84" s="68"/>
      <c r="AK84" s="51" t="s">
        <v>132</v>
      </c>
      <c r="AL84" s="52">
        <v>4.6500000953674299</v>
      </c>
      <c r="AM84" s="52">
        <v>12.1000003814697</v>
      </c>
      <c r="AN84" s="52">
        <v>12.050000190734901</v>
      </c>
      <c r="AO84" s="52">
        <v>6.9500001668930098</v>
      </c>
      <c r="AP84" s="52">
        <v>6.3348412513732901</v>
      </c>
      <c r="AQ84" s="52">
        <v>10.1271314620972</v>
      </c>
      <c r="AR84" s="52">
        <v>8.9038903713226301</v>
      </c>
      <c r="AS84" s="52">
        <v>13.978346347808801</v>
      </c>
      <c r="AT84" s="52">
        <v>10.5435984134674</v>
      </c>
      <c r="AU84" s="52">
        <v>13.0752058029175</v>
      </c>
      <c r="AV84" s="52">
        <v>15.776614189147899</v>
      </c>
      <c r="AW84" s="52">
        <v>13.936530113220201</v>
      </c>
      <c r="AX84" s="52">
        <v>13.9892730712891</v>
      </c>
      <c r="AY84" s="52">
        <v>12.8331289291382</v>
      </c>
      <c r="AZ84" s="52">
        <v>13.215325832366901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23.800000190734899</v>
      </c>
      <c r="U85" s="66">
        <f t="shared" si="53"/>
        <v>21.199999809265101</v>
      </c>
      <c r="V85" s="66">
        <f t="shared" si="53"/>
        <v>18.950000286102298</v>
      </c>
      <c r="W85" s="66">
        <f t="shared" si="53"/>
        <v>18.950000286102298</v>
      </c>
      <c r="X85" s="66">
        <f t="shared" si="53"/>
        <v>22.613277435302699</v>
      </c>
      <c r="Y85" s="66">
        <f t="shared" si="53"/>
        <v>27.642210960388201</v>
      </c>
      <c r="Z85" s="66">
        <f t="shared" si="53"/>
        <v>22.523921966552699</v>
      </c>
      <c r="AA85" s="66">
        <f t="shared" si="53"/>
        <v>25.093829154968301</v>
      </c>
      <c r="AB85" s="66">
        <f t="shared" si="53"/>
        <v>26.781887054443398</v>
      </c>
      <c r="AC85" s="66">
        <f t="shared" si="53"/>
        <v>28.5128736495972</v>
      </c>
      <c r="AD85" s="66">
        <f t="shared" si="53"/>
        <v>27.1812133789063</v>
      </c>
      <c r="AE85" s="66">
        <f t="shared" si="53"/>
        <v>26.6014356613159</v>
      </c>
      <c r="AF85" s="66">
        <f t="shared" si="53"/>
        <v>24.3295431137085</v>
      </c>
      <c r="AG85" s="66">
        <f t="shared" si="53"/>
        <v>26.585016250610401</v>
      </c>
      <c r="AH85" s="93">
        <f t="shared" si="53"/>
        <v>30.793448448181199</v>
      </c>
      <c r="AI85" s="94">
        <f t="shared" si="54"/>
        <v>6.9934482574462997</v>
      </c>
      <c r="AJ85" s="68"/>
      <c r="AK85" s="51" t="s">
        <v>133</v>
      </c>
      <c r="AL85" s="52">
        <v>7.1000001430511501</v>
      </c>
      <c r="AM85" s="52">
        <v>6.3000001907348597</v>
      </c>
      <c r="AN85" s="52">
        <v>11.949999809265099</v>
      </c>
      <c r="AO85" s="52">
        <v>10.75</v>
      </c>
      <c r="AP85" s="52">
        <v>7.34754455089569</v>
      </c>
      <c r="AQ85" s="52">
        <v>6.7480223178863499</v>
      </c>
      <c r="AR85" s="52">
        <v>10.1988534927368</v>
      </c>
      <c r="AS85" s="52">
        <v>8.9885840415954608</v>
      </c>
      <c r="AT85" s="52">
        <v>13.8147277832031</v>
      </c>
      <c r="AU85" s="52">
        <v>10.766711711883501</v>
      </c>
      <c r="AV85" s="52">
        <v>13.0324897766113</v>
      </c>
      <c r="AW85" s="52">
        <v>15.5332536697388</v>
      </c>
      <c r="AX85" s="52">
        <v>13.9752230644226</v>
      </c>
      <c r="AY85" s="52">
        <v>14.102676868438699</v>
      </c>
      <c r="AZ85" s="52">
        <v>13.026998043060299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25.950000762939499</v>
      </c>
      <c r="U86" s="69">
        <f t="shared" si="53"/>
        <v>21.800000190734899</v>
      </c>
      <c r="V86" s="69">
        <f t="shared" si="53"/>
        <v>21.199999809265101</v>
      </c>
      <c r="W86" s="69">
        <f t="shared" si="53"/>
        <v>17.5999999046326</v>
      </c>
      <c r="X86" s="69">
        <f t="shared" si="53"/>
        <v>19.167567729950001</v>
      </c>
      <c r="Y86" s="69">
        <f t="shared" si="53"/>
        <v>22.988810539245598</v>
      </c>
      <c r="Z86" s="69">
        <f t="shared" si="53"/>
        <v>27.756843566894499</v>
      </c>
      <c r="AA86" s="69">
        <f t="shared" si="53"/>
        <v>22.8645534515381</v>
      </c>
      <c r="AB86" s="69">
        <f t="shared" si="53"/>
        <v>25.428331375122099</v>
      </c>
      <c r="AC86" s="69">
        <f t="shared" si="53"/>
        <v>26.969403266906699</v>
      </c>
      <c r="AD86" s="69">
        <f t="shared" si="53"/>
        <v>28.753348350524899</v>
      </c>
      <c r="AE86" s="69">
        <f t="shared" si="53"/>
        <v>27.485384941101099</v>
      </c>
      <c r="AF86" s="69">
        <f t="shared" si="53"/>
        <v>26.942767143249501</v>
      </c>
      <c r="AG86" s="69">
        <f t="shared" si="53"/>
        <v>24.830766677856399</v>
      </c>
      <c r="AH86" s="91">
        <f t="shared" si="53"/>
        <v>26.940265655517599</v>
      </c>
      <c r="AI86" s="92">
        <f t="shared" si="54"/>
        <v>0.99026489257810013</v>
      </c>
      <c r="AJ86" s="68"/>
      <c r="AK86" s="51" t="s">
        <v>134</v>
      </c>
      <c r="AL86" s="52">
        <v>5.9500001668930098</v>
      </c>
      <c r="AM86" s="52">
        <v>8.4500000476837194</v>
      </c>
      <c r="AN86" s="52">
        <v>6.8000001907348597</v>
      </c>
      <c r="AO86" s="52">
        <v>13.6000003814697</v>
      </c>
      <c r="AP86" s="52">
        <v>10.4479355812073</v>
      </c>
      <c r="AQ86" s="52">
        <v>7.6655504703521702</v>
      </c>
      <c r="AR86" s="52">
        <v>7.1004431247711199</v>
      </c>
      <c r="AS86" s="52">
        <v>10.185485601425199</v>
      </c>
      <c r="AT86" s="52">
        <v>9.0024662017822301</v>
      </c>
      <c r="AU86" s="52">
        <v>13.567455291748001</v>
      </c>
      <c r="AV86" s="52">
        <v>10.9017326831818</v>
      </c>
      <c r="AW86" s="52">
        <v>12.929013252258301</v>
      </c>
      <c r="AX86" s="52">
        <v>15.2219157218933</v>
      </c>
      <c r="AY86" s="52">
        <v>13.9387044906616</v>
      </c>
      <c r="AZ86" s="52">
        <v>14.134996414184601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23.400000572204601</v>
      </c>
      <c r="U87" s="66">
        <f t="shared" si="53"/>
        <v>26.950000762939499</v>
      </c>
      <c r="V87" s="66">
        <f t="shared" si="53"/>
        <v>22.300000190734899</v>
      </c>
      <c r="W87" s="66">
        <f t="shared" si="53"/>
        <v>19.049999713897702</v>
      </c>
      <c r="X87" s="66">
        <f t="shared" si="53"/>
        <v>17.969136714935299</v>
      </c>
      <c r="Y87" s="66">
        <f t="shared" si="53"/>
        <v>19.330029010772702</v>
      </c>
      <c r="Z87" s="66">
        <f t="shared" si="53"/>
        <v>23.271293640136701</v>
      </c>
      <c r="AA87" s="66">
        <f t="shared" si="53"/>
        <v>27.794049263000499</v>
      </c>
      <c r="AB87" s="66">
        <f t="shared" si="53"/>
        <v>23.103561401367202</v>
      </c>
      <c r="AC87" s="66">
        <f t="shared" si="53"/>
        <v>25.641198158264199</v>
      </c>
      <c r="AD87" s="66">
        <f t="shared" si="53"/>
        <v>27.061965942382798</v>
      </c>
      <c r="AE87" s="66">
        <f t="shared" si="53"/>
        <v>28.883539199829102</v>
      </c>
      <c r="AF87" s="66">
        <f t="shared" si="53"/>
        <v>27.688376426696799</v>
      </c>
      <c r="AG87" s="66">
        <f t="shared" si="53"/>
        <v>27.1688117980957</v>
      </c>
      <c r="AH87" s="93">
        <f t="shared" si="53"/>
        <v>25.201010704040499</v>
      </c>
      <c r="AI87" s="94">
        <f t="shared" si="54"/>
        <v>1.8010101318358984</v>
      </c>
      <c r="AJ87" s="68"/>
      <c r="AK87" s="51" t="s">
        <v>135</v>
      </c>
      <c r="AL87" s="52">
        <v>9.4000000953674299</v>
      </c>
      <c r="AM87" s="52">
        <v>5.9500001668930098</v>
      </c>
      <c r="AN87" s="52">
        <v>8.4500000476837194</v>
      </c>
      <c r="AO87" s="52">
        <v>5.6500000953674299</v>
      </c>
      <c r="AP87" s="52">
        <v>12.826947927475</v>
      </c>
      <c r="AQ87" s="52">
        <v>10.024742603302</v>
      </c>
      <c r="AR87" s="52">
        <v>7.8210518360137904</v>
      </c>
      <c r="AS87" s="52">
        <v>7.2965390682220503</v>
      </c>
      <c r="AT87" s="52">
        <v>10.019999265670799</v>
      </c>
      <c r="AU87" s="52">
        <v>8.8797569274902308</v>
      </c>
      <c r="AV87" s="52">
        <v>13.1511831283569</v>
      </c>
      <c r="AW87" s="52">
        <v>10.8651742935181</v>
      </c>
      <c r="AX87" s="52">
        <v>12.675421714782701</v>
      </c>
      <c r="AY87" s="52">
        <v>14.7757048606873</v>
      </c>
      <c r="AZ87" s="52">
        <v>13.730834484100299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24.099999427795399</v>
      </c>
      <c r="U88" s="71">
        <f t="shared" si="53"/>
        <v>20.949999809265101</v>
      </c>
      <c r="V88" s="71">
        <f t="shared" si="53"/>
        <v>24.950000762939499</v>
      </c>
      <c r="W88" s="71">
        <f t="shared" si="53"/>
        <v>23.300000190734899</v>
      </c>
      <c r="X88" s="71">
        <f t="shared" si="53"/>
        <v>19.137452602386499</v>
      </c>
      <c r="Y88" s="71">
        <f t="shared" si="53"/>
        <v>18.177025794982899</v>
      </c>
      <c r="Z88" s="71">
        <f t="shared" si="53"/>
        <v>19.329611778259299</v>
      </c>
      <c r="AA88" s="71">
        <f t="shared" si="53"/>
        <v>23.317884445190401</v>
      </c>
      <c r="AB88" s="71">
        <f t="shared" si="53"/>
        <v>27.612093925476099</v>
      </c>
      <c r="AC88" s="71">
        <f t="shared" si="53"/>
        <v>23.1187438964844</v>
      </c>
      <c r="AD88" s="71">
        <f t="shared" si="53"/>
        <v>25.588069915771499</v>
      </c>
      <c r="AE88" s="71">
        <f t="shared" si="53"/>
        <v>26.9096565246582</v>
      </c>
      <c r="AF88" s="71">
        <f t="shared" si="53"/>
        <v>28.7489414215088</v>
      </c>
      <c r="AG88" s="71">
        <f t="shared" si="53"/>
        <v>27.652686119079601</v>
      </c>
      <c r="AH88" s="72">
        <f t="shared" si="53"/>
        <v>27.138386726379402</v>
      </c>
      <c r="AI88" s="95">
        <f t="shared" si="54"/>
        <v>3.0383872985840021</v>
      </c>
      <c r="AJ88" s="68"/>
      <c r="AK88" s="51" t="s">
        <v>136</v>
      </c>
      <c r="AL88" s="52">
        <v>4.2999999523162797</v>
      </c>
      <c r="AM88" s="52">
        <v>5.75</v>
      </c>
      <c r="AN88" s="52">
        <v>4.9499999284744298</v>
      </c>
      <c r="AO88" s="52">
        <v>7.3000001907348597</v>
      </c>
      <c r="AP88" s="52">
        <v>5.7322294712066704</v>
      </c>
      <c r="AQ88" s="52">
        <v>11.9815320968628</v>
      </c>
      <c r="AR88" s="52">
        <v>9.5127744674682599</v>
      </c>
      <c r="AS88" s="52">
        <v>7.8336395025253296</v>
      </c>
      <c r="AT88" s="52">
        <v>7.3468434810638401</v>
      </c>
      <c r="AU88" s="52">
        <v>9.7230696678161603</v>
      </c>
      <c r="AV88" s="52">
        <v>8.6120705604553205</v>
      </c>
      <c r="AW88" s="52">
        <v>12.6045272350311</v>
      </c>
      <c r="AX88" s="52">
        <v>10.677437543869001</v>
      </c>
      <c r="AY88" s="52">
        <v>12.2587327957153</v>
      </c>
      <c r="AZ88" s="52">
        <v>14.1810269355774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227.80000162124639</v>
      </c>
      <c r="U89" s="69">
        <f t="shared" ref="U89:AI89" si="56">SUM(U79:U88)</f>
        <v>219.80000114440924</v>
      </c>
      <c r="V89" s="69">
        <f t="shared" si="56"/>
        <v>223.3500018119812</v>
      </c>
      <c r="W89" s="69">
        <f t="shared" si="56"/>
        <v>223.39999914169317</v>
      </c>
      <c r="X89" s="69">
        <f t="shared" si="56"/>
        <v>227.14428186416643</v>
      </c>
      <c r="Y89" s="69">
        <f t="shared" si="56"/>
        <v>234.39518785476693</v>
      </c>
      <c r="Z89" s="69">
        <f t="shared" si="56"/>
        <v>239.02742099761952</v>
      </c>
      <c r="AA89" s="69">
        <f t="shared" si="56"/>
        <v>246.42675209045419</v>
      </c>
      <c r="AB89" s="69">
        <f t="shared" si="56"/>
        <v>254.71481418609628</v>
      </c>
      <c r="AC89" s="69">
        <f t="shared" si="56"/>
        <v>257.6713171005249</v>
      </c>
      <c r="AD89" s="69">
        <f t="shared" si="56"/>
        <v>266.9749813079834</v>
      </c>
      <c r="AE89" s="69">
        <f t="shared" si="56"/>
        <v>272.10716056823725</v>
      </c>
      <c r="AF89" s="69">
        <f t="shared" si="56"/>
        <v>273.03242206573492</v>
      </c>
      <c r="AG89" s="69">
        <f t="shared" si="56"/>
        <v>272.58548069000244</v>
      </c>
      <c r="AH89" s="69">
        <f t="shared" si="56"/>
        <v>272.42525100708013</v>
      </c>
      <c r="AI89" s="69">
        <f t="shared" si="56"/>
        <v>44.625249385833698</v>
      </c>
      <c r="AJ89" s="76"/>
      <c r="AK89" s="51" t="s">
        <v>137</v>
      </c>
      <c r="AL89" s="52">
        <v>7.9000000953674299</v>
      </c>
      <c r="AM89" s="52">
        <v>4.2999999523162797</v>
      </c>
      <c r="AN89" s="52">
        <v>6.1000001430511501</v>
      </c>
      <c r="AO89" s="52">
        <v>4.6000000238418597</v>
      </c>
      <c r="AP89" s="52">
        <v>7.2891578674316397</v>
      </c>
      <c r="AQ89" s="52">
        <v>5.9352757930755597</v>
      </c>
      <c r="AR89" s="52">
        <v>11.4598324298859</v>
      </c>
      <c r="AS89" s="52">
        <v>9.2573802471160906</v>
      </c>
      <c r="AT89" s="52">
        <v>7.9635287523269698</v>
      </c>
      <c r="AU89" s="52">
        <v>7.5200366973876998</v>
      </c>
      <c r="AV89" s="52">
        <v>9.6353809833526594</v>
      </c>
      <c r="AW89" s="52">
        <v>8.5583751201629603</v>
      </c>
      <c r="AX89" s="52">
        <v>12.3194935321808</v>
      </c>
      <c r="AY89" s="52">
        <v>10.675201892852799</v>
      </c>
      <c r="AZ89" s="52">
        <v>12.0864148139954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12.9500002861023</v>
      </c>
      <c r="U90" s="88">
        <f t="shared" ref="U90:AH99" si="57">AM64</f>
        <v>23.449999809265101</v>
      </c>
      <c r="V90" s="88">
        <f t="shared" si="57"/>
        <v>19.300000190734899</v>
      </c>
      <c r="W90" s="88">
        <f t="shared" si="57"/>
        <v>23.800000190734899</v>
      </c>
      <c r="X90" s="88">
        <f t="shared" si="57"/>
        <v>23.1113119125366</v>
      </c>
      <c r="Y90" s="88">
        <f t="shared" si="57"/>
        <v>19.246653556823698</v>
      </c>
      <c r="Z90" s="88">
        <f t="shared" si="57"/>
        <v>18.433733940124501</v>
      </c>
      <c r="AA90" s="88">
        <f t="shared" si="57"/>
        <v>19.3642964363098</v>
      </c>
      <c r="AB90" s="88">
        <f t="shared" si="57"/>
        <v>23.380964279174801</v>
      </c>
      <c r="AC90" s="88">
        <f t="shared" si="57"/>
        <v>27.456449508666999</v>
      </c>
      <c r="AD90" s="88">
        <f t="shared" si="57"/>
        <v>23.1658821105957</v>
      </c>
      <c r="AE90" s="88">
        <f t="shared" si="57"/>
        <v>25.551973342895501</v>
      </c>
      <c r="AF90" s="88">
        <f t="shared" si="57"/>
        <v>26.780319213867202</v>
      </c>
      <c r="AG90" s="88">
        <f t="shared" si="57"/>
        <v>28.6343221664429</v>
      </c>
      <c r="AH90" s="89">
        <f t="shared" si="57"/>
        <v>27.653374671936</v>
      </c>
      <c r="AI90" s="90">
        <f t="shared" ref="AI90:AI99" si="58">AH90-T90</f>
        <v>14.703374385833699</v>
      </c>
      <c r="AJ90" s="68"/>
      <c r="AK90" s="51" t="s">
        <v>138</v>
      </c>
      <c r="AL90" s="52">
        <v>5.2999999523162797</v>
      </c>
      <c r="AM90" s="52">
        <v>7.9000000953674299</v>
      </c>
      <c r="AN90" s="52">
        <v>3.2999999523162802</v>
      </c>
      <c r="AO90" s="52">
        <v>7.1000001430511501</v>
      </c>
      <c r="AP90" s="52">
        <v>4.8948724269866899</v>
      </c>
      <c r="AQ90" s="52">
        <v>7.29009914398193</v>
      </c>
      <c r="AR90" s="52">
        <v>6.1354923248290998</v>
      </c>
      <c r="AS90" s="52">
        <v>10.9856743812561</v>
      </c>
      <c r="AT90" s="52">
        <v>9.0440049171447807</v>
      </c>
      <c r="AU90" s="52">
        <v>8.0899934768676793</v>
      </c>
      <c r="AV90" s="52">
        <v>7.6866972446441704</v>
      </c>
      <c r="AW90" s="52">
        <v>9.5549638271331805</v>
      </c>
      <c r="AX90" s="52">
        <v>8.5186998844146693</v>
      </c>
      <c r="AY90" s="52">
        <v>12.0551273822784</v>
      </c>
      <c r="AZ90" s="52">
        <v>10.671083450317401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20.5</v>
      </c>
      <c r="U91" s="69">
        <f t="shared" si="57"/>
        <v>13.300000190734901</v>
      </c>
      <c r="V91" s="69">
        <f t="shared" si="57"/>
        <v>20.75</v>
      </c>
      <c r="W91" s="69">
        <f t="shared" si="57"/>
        <v>21.599999427795399</v>
      </c>
      <c r="X91" s="69">
        <f t="shared" si="57"/>
        <v>23.771563529968301</v>
      </c>
      <c r="Y91" s="69">
        <f t="shared" si="57"/>
        <v>23.046005249023398</v>
      </c>
      <c r="Z91" s="69">
        <f t="shared" si="57"/>
        <v>19.4597840309143</v>
      </c>
      <c r="AA91" s="69">
        <f t="shared" si="57"/>
        <v>18.747706413269</v>
      </c>
      <c r="AB91" s="69">
        <f t="shared" si="57"/>
        <v>19.4776501655579</v>
      </c>
      <c r="AC91" s="69">
        <f t="shared" si="57"/>
        <v>23.5360431671143</v>
      </c>
      <c r="AD91" s="69">
        <f t="shared" si="57"/>
        <v>27.400794029235801</v>
      </c>
      <c r="AE91" s="69">
        <f t="shared" si="57"/>
        <v>23.302500724792498</v>
      </c>
      <c r="AF91" s="69">
        <f t="shared" si="57"/>
        <v>25.6227626800537</v>
      </c>
      <c r="AG91" s="69">
        <f t="shared" si="57"/>
        <v>26.760521888732899</v>
      </c>
      <c r="AH91" s="91">
        <f t="shared" si="57"/>
        <v>28.636257171630898</v>
      </c>
      <c r="AI91" s="92">
        <f t="shared" si="58"/>
        <v>8.1362571716308985</v>
      </c>
      <c r="AJ91" s="68"/>
      <c r="AK91" s="51" t="s">
        <v>139</v>
      </c>
      <c r="AL91" s="52">
        <v>6.6500000953674299</v>
      </c>
      <c r="AM91" s="52">
        <v>4.2999999523162797</v>
      </c>
      <c r="AN91" s="52">
        <v>6.5999999046325701</v>
      </c>
      <c r="AO91" s="52">
        <v>3.9500000476837198</v>
      </c>
      <c r="AP91" s="52">
        <v>6.9981799125671396</v>
      </c>
      <c r="AQ91" s="52">
        <v>5.2359161376953098</v>
      </c>
      <c r="AR91" s="52">
        <v>7.3600447177886998</v>
      </c>
      <c r="AS91" s="52">
        <v>6.3631870746612504</v>
      </c>
      <c r="AT91" s="52">
        <v>10.5824689865112</v>
      </c>
      <c r="AU91" s="52">
        <v>8.8965656757354701</v>
      </c>
      <c r="AV91" s="52">
        <v>8.2495064735412598</v>
      </c>
      <c r="AW91" s="52">
        <v>7.8895730972290004</v>
      </c>
      <c r="AX91" s="52">
        <v>9.5211551189422607</v>
      </c>
      <c r="AY91" s="52">
        <v>8.5565640926361102</v>
      </c>
      <c r="AZ91" s="52">
        <v>11.8511748313904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20.399999618530298</v>
      </c>
      <c r="U92" s="66">
        <f t="shared" si="57"/>
        <v>20.350000381469702</v>
      </c>
      <c r="V92" s="66">
        <f t="shared" si="57"/>
        <v>12.949999809265099</v>
      </c>
      <c r="W92" s="66">
        <f t="shared" si="57"/>
        <v>20.449999809265101</v>
      </c>
      <c r="X92" s="66">
        <f t="shared" si="57"/>
        <v>21.738898754119901</v>
      </c>
      <c r="Y92" s="66">
        <f t="shared" si="57"/>
        <v>23.9001865386963</v>
      </c>
      <c r="Z92" s="66">
        <f t="shared" si="57"/>
        <v>23.152225494384801</v>
      </c>
      <c r="AA92" s="66">
        <f t="shared" si="57"/>
        <v>19.791346073150599</v>
      </c>
      <c r="AB92" s="66">
        <f t="shared" si="57"/>
        <v>19.152706146240199</v>
      </c>
      <c r="AC92" s="66">
        <f t="shared" si="57"/>
        <v>19.723938941955598</v>
      </c>
      <c r="AD92" s="66">
        <f t="shared" si="57"/>
        <v>23.823355674743699</v>
      </c>
      <c r="AE92" s="66">
        <f t="shared" si="57"/>
        <v>27.508428573608398</v>
      </c>
      <c r="AF92" s="66">
        <f t="shared" si="57"/>
        <v>23.5758762359619</v>
      </c>
      <c r="AG92" s="66">
        <f t="shared" si="57"/>
        <v>25.849174499511701</v>
      </c>
      <c r="AH92" s="93">
        <f t="shared" si="57"/>
        <v>26.913796424865701</v>
      </c>
      <c r="AI92" s="94">
        <f t="shared" si="58"/>
        <v>6.513796806335403</v>
      </c>
      <c r="AJ92" s="68"/>
      <c r="AK92" s="51" t="s">
        <v>140</v>
      </c>
      <c r="AL92" s="52">
        <v>14.699999809265099</v>
      </c>
      <c r="AM92" s="52">
        <v>5.6500000953674299</v>
      </c>
      <c r="AN92" s="52">
        <v>5.2999999523162797</v>
      </c>
      <c r="AO92" s="52">
        <v>6.5999997854232797</v>
      </c>
      <c r="AP92" s="52">
        <v>4.5185763835907</v>
      </c>
      <c r="AQ92" s="52">
        <v>6.9543170928955096</v>
      </c>
      <c r="AR92" s="52">
        <v>5.5815880298614502</v>
      </c>
      <c r="AS92" s="52">
        <v>7.4388971328735396</v>
      </c>
      <c r="AT92" s="52">
        <v>6.5835537910461399</v>
      </c>
      <c r="AU92" s="52">
        <v>10.207119941711399</v>
      </c>
      <c r="AV92" s="52">
        <v>8.7678198814392108</v>
      </c>
      <c r="AW92" s="52">
        <v>8.40313625335693</v>
      </c>
      <c r="AX92" s="52">
        <v>8.0896553993225098</v>
      </c>
      <c r="AY92" s="52">
        <v>9.4920995235443097</v>
      </c>
      <c r="AZ92" s="52">
        <v>8.6006307601928693</v>
      </c>
    </row>
    <row r="93" spans="14:52" x14ac:dyDescent="0.25">
      <c r="S93" s="30" t="s">
        <v>115</v>
      </c>
      <c r="T93" s="69">
        <f t="shared" si="59"/>
        <v>10.6500000953674</v>
      </c>
      <c r="U93" s="69">
        <f t="shared" si="57"/>
        <v>21.550000190734899</v>
      </c>
      <c r="V93" s="69">
        <f t="shared" si="57"/>
        <v>21.850000381469702</v>
      </c>
      <c r="W93" s="69">
        <f t="shared" si="57"/>
        <v>10.800000190734901</v>
      </c>
      <c r="X93" s="69">
        <f t="shared" si="57"/>
        <v>20.4441032409668</v>
      </c>
      <c r="Y93" s="69">
        <f t="shared" si="57"/>
        <v>21.724421024322499</v>
      </c>
      <c r="Z93" s="69">
        <f t="shared" si="57"/>
        <v>23.879133224487301</v>
      </c>
      <c r="AA93" s="69">
        <f t="shared" si="57"/>
        <v>23.093943595886198</v>
      </c>
      <c r="AB93" s="69">
        <f t="shared" si="57"/>
        <v>19.9650044441223</v>
      </c>
      <c r="AC93" s="69">
        <f t="shared" si="57"/>
        <v>19.374014854431199</v>
      </c>
      <c r="AD93" s="69">
        <f t="shared" si="57"/>
        <v>19.8047533035278</v>
      </c>
      <c r="AE93" s="69">
        <f t="shared" si="57"/>
        <v>23.931378364562999</v>
      </c>
      <c r="AF93" s="69">
        <f t="shared" si="57"/>
        <v>27.431418418884299</v>
      </c>
      <c r="AG93" s="69">
        <f t="shared" si="57"/>
        <v>23.667126655578599</v>
      </c>
      <c r="AH93" s="91">
        <f t="shared" si="57"/>
        <v>25.892977714538599</v>
      </c>
      <c r="AI93" s="92">
        <f t="shared" si="58"/>
        <v>15.242977619171199</v>
      </c>
      <c r="AJ93" s="68"/>
      <c r="AK93" s="51" t="s">
        <v>141</v>
      </c>
      <c r="AL93" s="52">
        <v>6.9499998092651403</v>
      </c>
      <c r="AM93" s="52">
        <v>11.0500004291534</v>
      </c>
      <c r="AN93" s="52">
        <v>5.6500000953674299</v>
      </c>
      <c r="AO93" s="52">
        <v>3.2999999523162802</v>
      </c>
      <c r="AP93" s="52">
        <v>6.6092525720596296</v>
      </c>
      <c r="AQ93" s="52">
        <v>4.9996643066406303</v>
      </c>
      <c r="AR93" s="52">
        <v>6.9073681831359899</v>
      </c>
      <c r="AS93" s="52">
        <v>5.8425561189651498</v>
      </c>
      <c r="AT93" s="52">
        <v>7.4803135395050004</v>
      </c>
      <c r="AU93" s="52">
        <v>6.7468442916870099</v>
      </c>
      <c r="AV93" s="52">
        <v>9.8384137153625506</v>
      </c>
      <c r="AW93" s="52">
        <v>8.6226308345794695</v>
      </c>
      <c r="AX93" s="52">
        <v>8.4829134941101092</v>
      </c>
      <c r="AY93" s="52">
        <v>8.2301321029663104</v>
      </c>
      <c r="AZ93" s="52">
        <v>9.4270336627960205</v>
      </c>
    </row>
    <row r="94" spans="14:52" x14ac:dyDescent="0.25">
      <c r="S94" s="65" t="s">
        <v>116</v>
      </c>
      <c r="T94" s="66">
        <f t="shared" si="59"/>
        <v>12.4500002861023</v>
      </c>
      <c r="U94" s="66">
        <f t="shared" si="57"/>
        <v>10.6500000953674</v>
      </c>
      <c r="V94" s="66">
        <f t="shared" si="57"/>
        <v>19.25</v>
      </c>
      <c r="W94" s="66">
        <f t="shared" si="57"/>
        <v>21.5</v>
      </c>
      <c r="X94" s="66">
        <f t="shared" si="57"/>
        <v>11.101870536804199</v>
      </c>
      <c r="Y94" s="66">
        <f t="shared" si="57"/>
        <v>20.232843399047901</v>
      </c>
      <c r="Z94" s="66">
        <f t="shared" si="57"/>
        <v>21.488544940948501</v>
      </c>
      <c r="AA94" s="66">
        <f t="shared" si="57"/>
        <v>23.614452362060501</v>
      </c>
      <c r="AB94" s="66">
        <f t="shared" si="57"/>
        <v>22.793581962585399</v>
      </c>
      <c r="AC94" s="66">
        <f t="shared" si="57"/>
        <v>19.904769420623801</v>
      </c>
      <c r="AD94" s="66">
        <f t="shared" si="57"/>
        <v>19.343591690063501</v>
      </c>
      <c r="AE94" s="66">
        <f t="shared" si="57"/>
        <v>19.6445426940918</v>
      </c>
      <c r="AF94" s="66">
        <f t="shared" si="57"/>
        <v>23.773579597473098</v>
      </c>
      <c r="AG94" s="66">
        <f t="shared" si="57"/>
        <v>27.085072517395002</v>
      </c>
      <c r="AH94" s="93">
        <f t="shared" si="57"/>
        <v>23.492949485778801</v>
      </c>
      <c r="AI94" s="94">
        <f t="shared" si="58"/>
        <v>11.042949199676501</v>
      </c>
      <c r="AJ94" s="68"/>
      <c r="AK94" s="51" t="s">
        <v>142</v>
      </c>
      <c r="AL94" s="52">
        <v>3.6500000953674299</v>
      </c>
      <c r="AM94" s="52">
        <v>4.9500000476837203</v>
      </c>
      <c r="AN94" s="52">
        <v>11.7000000476837</v>
      </c>
      <c r="AO94" s="52">
        <v>5</v>
      </c>
      <c r="AP94" s="52">
        <v>3.8186907768249498</v>
      </c>
      <c r="AQ94" s="52">
        <v>6.4723396301269496</v>
      </c>
      <c r="AR94" s="52">
        <v>5.2867763042449996</v>
      </c>
      <c r="AS94" s="52">
        <v>6.7091577053070104</v>
      </c>
      <c r="AT94" s="52">
        <v>5.9170056581497201</v>
      </c>
      <c r="AU94" s="52">
        <v>7.3453211784362802</v>
      </c>
      <c r="AV94" s="52">
        <v>6.72104740142822</v>
      </c>
      <c r="AW94" s="52">
        <v>9.3280873298645002</v>
      </c>
      <c r="AX94" s="52">
        <v>8.3093903064727801</v>
      </c>
      <c r="AY94" s="52">
        <v>8.3545107841491699</v>
      </c>
      <c r="AZ94" s="52">
        <v>8.1807067394256592</v>
      </c>
    </row>
    <row r="95" spans="14:52" x14ac:dyDescent="0.25">
      <c r="S95" s="30" t="s">
        <v>117</v>
      </c>
      <c r="T95" s="69">
        <f t="shared" si="59"/>
        <v>14.5</v>
      </c>
      <c r="U95" s="69">
        <f t="shared" si="57"/>
        <v>10.1500000953674</v>
      </c>
      <c r="V95" s="69">
        <f t="shared" si="57"/>
        <v>11.6500000953674</v>
      </c>
      <c r="W95" s="69">
        <f t="shared" si="57"/>
        <v>19.5999999046326</v>
      </c>
      <c r="X95" s="69">
        <f t="shared" si="57"/>
        <v>20.974403381347699</v>
      </c>
      <c r="Y95" s="69">
        <f t="shared" si="57"/>
        <v>11.2516055107117</v>
      </c>
      <c r="Z95" s="69">
        <f t="shared" si="57"/>
        <v>19.8674221038818</v>
      </c>
      <c r="AA95" s="69">
        <f t="shared" si="57"/>
        <v>21.032249450683601</v>
      </c>
      <c r="AB95" s="69">
        <f t="shared" si="57"/>
        <v>23.160973548889199</v>
      </c>
      <c r="AC95" s="69">
        <f t="shared" si="57"/>
        <v>22.301893234252901</v>
      </c>
      <c r="AD95" s="69">
        <f t="shared" si="57"/>
        <v>19.670269966125499</v>
      </c>
      <c r="AE95" s="69">
        <f t="shared" si="57"/>
        <v>19.1083517074585</v>
      </c>
      <c r="AF95" s="69">
        <f t="shared" si="57"/>
        <v>19.272873878479</v>
      </c>
      <c r="AG95" s="69">
        <f t="shared" si="57"/>
        <v>23.413721084594702</v>
      </c>
      <c r="AH95" s="91">
        <f t="shared" si="57"/>
        <v>26.523215293884299</v>
      </c>
      <c r="AI95" s="92">
        <f t="shared" si="58"/>
        <v>12.023215293884299</v>
      </c>
      <c r="AJ95" s="68"/>
      <c r="AK95" s="51" t="s">
        <v>143</v>
      </c>
      <c r="AL95" s="52">
        <v>3.25</v>
      </c>
      <c r="AM95" s="52">
        <v>4.9500000476837203</v>
      </c>
      <c r="AN95" s="52">
        <v>4.9500000476837203</v>
      </c>
      <c r="AO95" s="52">
        <v>9.7499997615814191</v>
      </c>
      <c r="AP95" s="52">
        <v>4.6788348257541701</v>
      </c>
      <c r="AQ95" s="52">
        <v>4.0848765373229998</v>
      </c>
      <c r="AR95" s="52">
        <v>6.1403913497924796</v>
      </c>
      <c r="AS95" s="52">
        <v>5.3110555410385096</v>
      </c>
      <c r="AT95" s="52">
        <v>6.32251024246216</v>
      </c>
      <c r="AU95" s="52">
        <v>5.7563565969467199</v>
      </c>
      <c r="AV95" s="52">
        <v>6.9853594303131104</v>
      </c>
      <c r="AW95" s="52">
        <v>6.4435775279998797</v>
      </c>
      <c r="AX95" s="52">
        <v>8.6289870738983208</v>
      </c>
      <c r="AY95" s="52">
        <v>7.7793300151824996</v>
      </c>
      <c r="AZ95" s="52">
        <v>7.9800108671188399</v>
      </c>
    </row>
    <row r="96" spans="14:52" x14ac:dyDescent="0.25">
      <c r="S96" s="65" t="s">
        <v>118</v>
      </c>
      <c r="T96" s="66">
        <f t="shared" si="59"/>
        <v>13.9000000953674</v>
      </c>
      <c r="U96" s="66">
        <f t="shared" si="57"/>
        <v>16.650000572204601</v>
      </c>
      <c r="V96" s="66">
        <f t="shared" si="57"/>
        <v>10.1500000953674</v>
      </c>
      <c r="W96" s="66">
        <f t="shared" si="57"/>
        <v>11</v>
      </c>
      <c r="X96" s="66">
        <f t="shared" si="57"/>
        <v>19.124949932098399</v>
      </c>
      <c r="Y96" s="66">
        <f t="shared" si="57"/>
        <v>20.499949455261198</v>
      </c>
      <c r="Z96" s="66">
        <f t="shared" si="57"/>
        <v>11.3935370445251</v>
      </c>
      <c r="AA96" s="66">
        <f t="shared" si="57"/>
        <v>19.529248237609899</v>
      </c>
      <c r="AB96" s="66">
        <f t="shared" si="57"/>
        <v>20.5978245735168</v>
      </c>
      <c r="AC96" s="66">
        <f t="shared" si="57"/>
        <v>22.7399225234985</v>
      </c>
      <c r="AD96" s="66">
        <f t="shared" si="57"/>
        <v>21.852840423583999</v>
      </c>
      <c r="AE96" s="66">
        <f t="shared" si="57"/>
        <v>19.458711624145501</v>
      </c>
      <c r="AF96" s="66">
        <f t="shared" si="57"/>
        <v>18.882957458496101</v>
      </c>
      <c r="AG96" s="66">
        <f t="shared" si="57"/>
        <v>18.938827514648398</v>
      </c>
      <c r="AH96" s="93">
        <f t="shared" si="57"/>
        <v>23.077560424804702</v>
      </c>
      <c r="AI96" s="94">
        <f t="shared" si="58"/>
        <v>9.177560329437302</v>
      </c>
      <c r="AJ96" s="68"/>
      <c r="AK96" s="51" t="s">
        <v>144</v>
      </c>
      <c r="AL96" s="52">
        <v>9.25</v>
      </c>
      <c r="AM96" s="52">
        <v>1.95000004768372</v>
      </c>
      <c r="AN96" s="52">
        <v>5.3000001907348597</v>
      </c>
      <c r="AO96" s="52">
        <v>2.6499999761581399</v>
      </c>
      <c r="AP96" s="52">
        <v>8.3943793773651105</v>
      </c>
      <c r="AQ96" s="52">
        <v>4.3321176171302804</v>
      </c>
      <c r="AR96" s="52">
        <v>4.1841684579849199</v>
      </c>
      <c r="AS96" s="52">
        <v>5.6998119354248002</v>
      </c>
      <c r="AT96" s="52">
        <v>5.1642494201660201</v>
      </c>
      <c r="AU96" s="52">
        <v>5.8472430706024197</v>
      </c>
      <c r="AV96" s="52">
        <v>5.4570541381835902</v>
      </c>
      <c r="AW96" s="52">
        <v>6.5090674161911002</v>
      </c>
      <c r="AX96" s="52">
        <v>6.0114612579345703</v>
      </c>
      <c r="AY96" s="52">
        <v>7.8496429920196498</v>
      </c>
      <c r="AZ96" s="52">
        <v>7.1288619041442898</v>
      </c>
    </row>
    <row r="97" spans="19:52" x14ac:dyDescent="0.25">
      <c r="S97" s="30" t="s">
        <v>119</v>
      </c>
      <c r="T97" s="69">
        <f t="shared" si="59"/>
        <v>12.3499999046326</v>
      </c>
      <c r="U97" s="69">
        <f t="shared" si="57"/>
        <v>11.949999809265099</v>
      </c>
      <c r="V97" s="69">
        <f t="shared" si="57"/>
        <v>16.650000572204601</v>
      </c>
      <c r="W97" s="69">
        <f t="shared" si="57"/>
        <v>10.1500000953674</v>
      </c>
      <c r="X97" s="69">
        <f t="shared" si="57"/>
        <v>11.1611633300781</v>
      </c>
      <c r="Y97" s="69">
        <f t="shared" si="57"/>
        <v>18.807056903839101</v>
      </c>
      <c r="Z97" s="69">
        <f t="shared" si="57"/>
        <v>20.1847248077393</v>
      </c>
      <c r="AA97" s="69">
        <f t="shared" si="57"/>
        <v>11.602868080139199</v>
      </c>
      <c r="AB97" s="69">
        <f t="shared" si="57"/>
        <v>19.326023101806602</v>
      </c>
      <c r="AC97" s="69">
        <f t="shared" si="57"/>
        <v>20.294935703277599</v>
      </c>
      <c r="AD97" s="69">
        <f t="shared" si="57"/>
        <v>22.452303886413599</v>
      </c>
      <c r="AE97" s="69">
        <f t="shared" si="57"/>
        <v>21.555033683776902</v>
      </c>
      <c r="AF97" s="69">
        <f t="shared" si="57"/>
        <v>19.365284919738802</v>
      </c>
      <c r="AG97" s="69">
        <f t="shared" si="57"/>
        <v>18.781981468200701</v>
      </c>
      <c r="AH97" s="91">
        <f t="shared" si="57"/>
        <v>18.7445726394653</v>
      </c>
      <c r="AI97" s="92">
        <f t="shared" si="58"/>
        <v>6.3945727348326997</v>
      </c>
      <c r="AJ97" s="68"/>
      <c r="AK97" s="51" t="s">
        <v>145</v>
      </c>
      <c r="AL97" s="52">
        <v>7.5999999046325701</v>
      </c>
      <c r="AM97" s="52">
        <v>7.5999997854232797</v>
      </c>
      <c r="AN97" s="52">
        <v>2.2999999523162802</v>
      </c>
      <c r="AO97" s="52">
        <v>4</v>
      </c>
      <c r="AP97" s="52">
        <v>2.8135555982589699</v>
      </c>
      <c r="AQ97" s="52">
        <v>7.13356733322144</v>
      </c>
      <c r="AR97" s="52">
        <v>3.9445189833641101</v>
      </c>
      <c r="AS97" s="52">
        <v>4.0688967704772896</v>
      </c>
      <c r="AT97" s="52">
        <v>5.1640778779983503</v>
      </c>
      <c r="AU97" s="52">
        <v>4.8434379100799596</v>
      </c>
      <c r="AV97" s="52">
        <v>5.2991502285003698</v>
      </c>
      <c r="AW97" s="52">
        <v>5.0322799682617196</v>
      </c>
      <c r="AX97" s="52">
        <v>5.92059302330017</v>
      </c>
      <c r="AY97" s="52">
        <v>5.4636186361312902</v>
      </c>
      <c r="AZ97" s="52">
        <v>7.0088073015213004</v>
      </c>
    </row>
    <row r="98" spans="19:52" x14ac:dyDescent="0.25">
      <c r="S98" s="65" t="s">
        <v>120</v>
      </c>
      <c r="T98" s="66">
        <f t="shared" si="59"/>
        <v>13.5</v>
      </c>
      <c r="U98" s="66">
        <f t="shared" si="57"/>
        <v>10.699999809265099</v>
      </c>
      <c r="V98" s="66">
        <f t="shared" si="57"/>
        <v>11.449999809265099</v>
      </c>
      <c r="W98" s="66">
        <f t="shared" si="57"/>
        <v>16</v>
      </c>
      <c r="X98" s="66">
        <f t="shared" si="57"/>
        <v>10.376862525939901</v>
      </c>
      <c r="Y98" s="66">
        <f t="shared" si="57"/>
        <v>11.448821544647201</v>
      </c>
      <c r="Z98" s="66">
        <f t="shared" si="57"/>
        <v>18.6488742828369</v>
      </c>
      <c r="AA98" s="66">
        <f t="shared" si="57"/>
        <v>20.026940345764199</v>
      </c>
      <c r="AB98" s="66">
        <f t="shared" si="57"/>
        <v>11.919108867645299</v>
      </c>
      <c r="AC98" s="66">
        <f t="shared" si="57"/>
        <v>19.269837379455598</v>
      </c>
      <c r="AD98" s="66">
        <f t="shared" si="57"/>
        <v>20.179592132568398</v>
      </c>
      <c r="AE98" s="66">
        <f t="shared" si="57"/>
        <v>22.332048416137699</v>
      </c>
      <c r="AF98" s="66">
        <f t="shared" si="57"/>
        <v>21.436745643615701</v>
      </c>
      <c r="AG98" s="66">
        <f t="shared" si="57"/>
        <v>19.414028167724599</v>
      </c>
      <c r="AH98" s="93">
        <f t="shared" si="57"/>
        <v>18.846641540527301</v>
      </c>
      <c r="AI98" s="94">
        <f t="shared" si="58"/>
        <v>5.3466415405273011</v>
      </c>
      <c r="AJ98" s="68"/>
      <c r="AK98" s="51" t="s">
        <v>146</v>
      </c>
      <c r="AL98" s="52">
        <v>4</v>
      </c>
      <c r="AM98" s="52">
        <v>4.9500000476837203</v>
      </c>
      <c r="AN98" s="52">
        <v>4.2999999523162797</v>
      </c>
      <c r="AO98" s="52">
        <v>3.9500000476837198</v>
      </c>
      <c r="AP98" s="52">
        <v>3.56417691707611</v>
      </c>
      <c r="AQ98" s="52">
        <v>2.7551652789115901</v>
      </c>
      <c r="AR98" s="52">
        <v>6.00094377994537</v>
      </c>
      <c r="AS98" s="52">
        <v>3.53639888763428</v>
      </c>
      <c r="AT98" s="52">
        <v>3.7698052525520298</v>
      </c>
      <c r="AU98" s="52">
        <v>4.5751281976699802</v>
      </c>
      <c r="AV98" s="52">
        <v>4.3888740539550799</v>
      </c>
      <c r="AW98" s="52">
        <v>4.6902987957000697</v>
      </c>
      <c r="AX98" s="52">
        <v>4.5172703266143799</v>
      </c>
      <c r="AY98" s="52">
        <v>5.2532418966293299</v>
      </c>
      <c r="AZ98" s="52">
        <v>4.85717725753784</v>
      </c>
    </row>
    <row r="99" spans="19:52" x14ac:dyDescent="0.25">
      <c r="S99" s="70" t="s">
        <v>121</v>
      </c>
      <c r="T99" s="71">
        <f t="shared" si="59"/>
        <v>13.1500000953674</v>
      </c>
      <c r="U99" s="71">
        <f t="shared" si="57"/>
        <v>14</v>
      </c>
      <c r="V99" s="71">
        <f t="shared" si="57"/>
        <v>10.5499997138977</v>
      </c>
      <c r="W99" s="71">
        <f t="shared" si="57"/>
        <v>10.5</v>
      </c>
      <c r="X99" s="71">
        <f t="shared" si="57"/>
        <v>16.0682148933411</v>
      </c>
      <c r="Y99" s="71">
        <f t="shared" si="57"/>
        <v>10.7128357887268</v>
      </c>
      <c r="Z99" s="71">
        <f t="shared" si="57"/>
        <v>11.8584361076355</v>
      </c>
      <c r="AA99" s="71">
        <f t="shared" si="57"/>
        <v>18.598263740539601</v>
      </c>
      <c r="AB99" s="71">
        <f t="shared" si="57"/>
        <v>20.004846572876001</v>
      </c>
      <c r="AC99" s="71">
        <f t="shared" si="57"/>
        <v>12.343629837036101</v>
      </c>
      <c r="AD99" s="71">
        <f t="shared" si="57"/>
        <v>19.340603828430201</v>
      </c>
      <c r="AE99" s="71">
        <f t="shared" si="57"/>
        <v>20.205347537994399</v>
      </c>
      <c r="AF99" s="71">
        <f t="shared" si="57"/>
        <v>22.350115776062001</v>
      </c>
      <c r="AG99" s="71">
        <f t="shared" si="57"/>
        <v>21.462099075317401</v>
      </c>
      <c r="AH99" s="72">
        <f t="shared" si="57"/>
        <v>19.592637538909901</v>
      </c>
      <c r="AI99" s="95">
        <f t="shared" si="58"/>
        <v>6.4426374435425018</v>
      </c>
      <c r="AJ99" s="68"/>
      <c r="AK99" s="51" t="s">
        <v>147</v>
      </c>
      <c r="AL99" s="52">
        <v>0</v>
      </c>
      <c r="AM99" s="52">
        <v>4</v>
      </c>
      <c r="AN99" s="52">
        <v>3.2999999523162802</v>
      </c>
      <c r="AO99" s="52">
        <v>3.6500000953674299</v>
      </c>
      <c r="AP99" s="52">
        <v>3.3709922805428501</v>
      </c>
      <c r="AQ99" s="52">
        <v>3.0512354373931898</v>
      </c>
      <c r="AR99" s="52">
        <v>2.4841437935829198</v>
      </c>
      <c r="AS99" s="52">
        <v>4.9069888591766402</v>
      </c>
      <c r="AT99" s="52">
        <v>3.0269722938537602</v>
      </c>
      <c r="AU99" s="52">
        <v>3.2811402082443202</v>
      </c>
      <c r="AV99" s="52">
        <v>3.88153451681137</v>
      </c>
      <c r="AW99" s="52">
        <v>3.7746235132217398</v>
      </c>
      <c r="AX99" s="52">
        <v>3.9826862812042201</v>
      </c>
      <c r="AY99" s="52">
        <v>3.8723594546318099</v>
      </c>
      <c r="AZ99" s="52">
        <v>4.4669443368911699</v>
      </c>
    </row>
    <row r="100" spans="19:52" x14ac:dyDescent="0.25">
      <c r="S100" s="3" t="s">
        <v>9</v>
      </c>
      <c r="T100" s="69">
        <f>SUM(T90:T99)</f>
        <v>144.3500003814697</v>
      </c>
      <c r="U100" s="69">
        <f t="shared" ref="U100:AI100" si="60">SUM(U90:U99)</f>
        <v>152.7500009536742</v>
      </c>
      <c r="V100" s="69">
        <f t="shared" si="60"/>
        <v>154.55000066757191</v>
      </c>
      <c r="W100" s="69">
        <f t="shared" si="60"/>
        <v>165.3999996185303</v>
      </c>
      <c r="X100" s="69">
        <f t="shared" si="60"/>
        <v>177.87334203720098</v>
      </c>
      <c r="Y100" s="69">
        <f t="shared" si="60"/>
        <v>180.8703789710998</v>
      </c>
      <c r="Z100" s="69">
        <f t="shared" si="60"/>
        <v>188.36641597747803</v>
      </c>
      <c r="AA100" s="69">
        <f t="shared" si="60"/>
        <v>195.40131473541257</v>
      </c>
      <c r="AB100" s="69">
        <f t="shared" si="60"/>
        <v>199.77868366241452</v>
      </c>
      <c r="AC100" s="69">
        <f t="shared" si="60"/>
        <v>206.94543457031259</v>
      </c>
      <c r="AD100" s="69">
        <f t="shared" si="60"/>
        <v>217.03398704528817</v>
      </c>
      <c r="AE100" s="69">
        <f t="shared" si="60"/>
        <v>222.59831666946423</v>
      </c>
      <c r="AF100" s="69">
        <f t="shared" si="60"/>
        <v>228.49193382263178</v>
      </c>
      <c r="AG100" s="69">
        <f t="shared" si="60"/>
        <v>234.00687503814694</v>
      </c>
      <c r="AH100" s="69">
        <f t="shared" si="60"/>
        <v>239.37398290634155</v>
      </c>
      <c r="AI100" s="69">
        <f t="shared" si="60"/>
        <v>95.023982524871798</v>
      </c>
      <c r="AJ100" s="76"/>
      <c r="AK100" s="51" t="s">
        <v>148</v>
      </c>
      <c r="AL100" s="52">
        <v>0.64999997615814198</v>
      </c>
      <c r="AM100" s="52">
        <v>0</v>
      </c>
      <c r="AN100" s="52">
        <v>4</v>
      </c>
      <c r="AO100" s="52">
        <v>3.2999999523162802</v>
      </c>
      <c r="AP100" s="52">
        <v>2.7561241984367402</v>
      </c>
      <c r="AQ100" s="52">
        <v>2.6568552404642101</v>
      </c>
      <c r="AR100" s="52">
        <v>2.4240745306015001</v>
      </c>
      <c r="AS100" s="52">
        <v>2.0393114089965798</v>
      </c>
      <c r="AT100" s="52">
        <v>3.76149886846542</v>
      </c>
      <c r="AU100" s="52">
        <v>2.35351175069809</v>
      </c>
      <c r="AV100" s="52">
        <v>2.63920950889587</v>
      </c>
      <c r="AW100" s="52">
        <v>3.0516527891159102</v>
      </c>
      <c r="AX100" s="52">
        <v>3.0089361667633101</v>
      </c>
      <c r="AY100" s="52">
        <v>3.1365637183189401</v>
      </c>
      <c r="AZ100" s="52">
        <v>3.0712776184082</v>
      </c>
    </row>
    <row r="101" spans="19:52" x14ac:dyDescent="0.25">
      <c r="S101" s="77" t="s">
        <v>122</v>
      </c>
      <c r="T101" s="88">
        <f>AL74</f>
        <v>16.300000190734899</v>
      </c>
      <c r="U101" s="88">
        <f t="shared" ref="U101:AH110" si="61">AM74</f>
        <v>13.1500000953674</v>
      </c>
      <c r="V101" s="88">
        <f t="shared" si="61"/>
        <v>13.1499996185303</v>
      </c>
      <c r="W101" s="88">
        <f t="shared" si="61"/>
        <v>10.8999996185303</v>
      </c>
      <c r="X101" s="88">
        <f t="shared" si="61"/>
        <v>11.0223259925842</v>
      </c>
      <c r="Y101" s="88">
        <f t="shared" si="61"/>
        <v>16.268438339233398</v>
      </c>
      <c r="Z101" s="88">
        <f t="shared" si="61"/>
        <v>11.171442508697501</v>
      </c>
      <c r="AA101" s="88">
        <f t="shared" si="61"/>
        <v>12.365550994873001</v>
      </c>
      <c r="AB101" s="88">
        <f t="shared" si="61"/>
        <v>18.684954643249501</v>
      </c>
      <c r="AC101" s="88">
        <f t="shared" si="61"/>
        <v>20.107179641723601</v>
      </c>
      <c r="AD101" s="88">
        <f t="shared" si="61"/>
        <v>12.871087074279799</v>
      </c>
      <c r="AE101" s="88">
        <f t="shared" si="61"/>
        <v>19.542897224426302</v>
      </c>
      <c r="AF101" s="88">
        <f t="shared" si="61"/>
        <v>20.367591857910199</v>
      </c>
      <c r="AG101" s="88">
        <f t="shared" si="61"/>
        <v>22.514152526855501</v>
      </c>
      <c r="AH101" s="89">
        <f t="shared" si="61"/>
        <v>21.636546134948698</v>
      </c>
      <c r="AI101" s="90">
        <f t="shared" ref="AI101:AI110" si="62">AH101-T101</f>
        <v>5.3365459442137997</v>
      </c>
      <c r="AJ101" s="68"/>
      <c r="AK101" s="51" t="s">
        <v>149</v>
      </c>
      <c r="AL101" s="52">
        <v>1.6499999761581401</v>
      </c>
      <c r="AM101" s="52">
        <v>0.64999997615814198</v>
      </c>
      <c r="AN101" s="52">
        <v>0</v>
      </c>
      <c r="AO101" s="52">
        <v>3</v>
      </c>
      <c r="AP101" s="52">
        <v>2.3053819537162799</v>
      </c>
      <c r="AQ101" s="52">
        <v>1.9590060114860499</v>
      </c>
      <c r="AR101" s="52">
        <v>1.9817084223032</v>
      </c>
      <c r="AS101" s="52">
        <v>1.83449363708496</v>
      </c>
      <c r="AT101" s="52">
        <v>1.58327060937881</v>
      </c>
      <c r="AU101" s="52">
        <v>2.7460622787475599</v>
      </c>
      <c r="AV101" s="52">
        <v>1.72444993257523</v>
      </c>
      <c r="AW101" s="52">
        <v>2.01220387220383</v>
      </c>
      <c r="AX101" s="52">
        <v>2.27533310651779</v>
      </c>
      <c r="AY101" s="52">
        <v>2.2721207141876198</v>
      </c>
      <c r="AZ101" s="52">
        <v>2.3477938771247899</v>
      </c>
    </row>
    <row r="102" spans="19:52" x14ac:dyDescent="0.25">
      <c r="S102" s="30" t="s">
        <v>123</v>
      </c>
      <c r="T102" s="69">
        <f>AL75</f>
        <v>14.300000190734901</v>
      </c>
      <c r="U102" s="69">
        <f t="shared" si="61"/>
        <v>17.300000190734899</v>
      </c>
      <c r="V102" s="69">
        <f t="shared" si="61"/>
        <v>13.5</v>
      </c>
      <c r="W102" s="69">
        <f t="shared" si="61"/>
        <v>13.1499996185303</v>
      </c>
      <c r="X102" s="69">
        <f t="shared" si="61"/>
        <v>11.369567394256601</v>
      </c>
      <c r="Y102" s="69">
        <f t="shared" si="61"/>
        <v>11.5440230369568</v>
      </c>
      <c r="Z102" s="69">
        <f t="shared" si="61"/>
        <v>16.487842559814499</v>
      </c>
      <c r="AA102" s="69">
        <f t="shared" si="61"/>
        <v>11.6173520088196</v>
      </c>
      <c r="AB102" s="69">
        <f t="shared" si="61"/>
        <v>12.850893497467</v>
      </c>
      <c r="AC102" s="69">
        <f t="shared" si="61"/>
        <v>18.792813777923602</v>
      </c>
      <c r="AD102" s="69">
        <f t="shared" si="61"/>
        <v>20.211620330810501</v>
      </c>
      <c r="AE102" s="69">
        <f t="shared" si="61"/>
        <v>13.384106636047401</v>
      </c>
      <c r="AF102" s="69">
        <f t="shared" si="61"/>
        <v>19.751399993896499</v>
      </c>
      <c r="AG102" s="69">
        <f t="shared" si="61"/>
        <v>20.538268089294402</v>
      </c>
      <c r="AH102" s="91">
        <f t="shared" si="61"/>
        <v>22.689002990722699</v>
      </c>
      <c r="AI102" s="92">
        <f t="shared" si="62"/>
        <v>8.3890027999877983</v>
      </c>
      <c r="AJ102" s="68"/>
      <c r="AK102" s="51" t="s">
        <v>150</v>
      </c>
      <c r="AL102" s="52">
        <v>0</v>
      </c>
      <c r="AM102" s="52">
        <v>1</v>
      </c>
      <c r="AN102" s="52">
        <v>0.64999997615814198</v>
      </c>
      <c r="AO102" s="52">
        <v>0</v>
      </c>
      <c r="AP102" s="52">
        <v>2.2204934768378699</v>
      </c>
      <c r="AQ102" s="52">
        <v>1.66984194517136</v>
      </c>
      <c r="AR102" s="52">
        <v>1.4515927731990801</v>
      </c>
      <c r="AS102" s="52">
        <v>1.5404820144176501</v>
      </c>
      <c r="AT102" s="52">
        <v>1.4452899992466</v>
      </c>
      <c r="AU102" s="52">
        <v>1.28611159324646</v>
      </c>
      <c r="AV102" s="52">
        <v>2.0671434998512299</v>
      </c>
      <c r="AW102" s="52">
        <v>1.34788534045219</v>
      </c>
      <c r="AX102" s="52">
        <v>1.59580466151237</v>
      </c>
      <c r="AY102" s="52">
        <v>1.76700952649117</v>
      </c>
      <c r="AZ102" s="52">
        <v>1.7823167145252199</v>
      </c>
    </row>
    <row r="103" spans="19:52" x14ac:dyDescent="0.25">
      <c r="S103" s="65" t="s">
        <v>124</v>
      </c>
      <c r="T103" s="66">
        <f t="shared" ref="T103:T110" si="63">AL76</f>
        <v>10.5499999523163</v>
      </c>
      <c r="U103" s="66">
        <f t="shared" si="61"/>
        <v>14.300000190734901</v>
      </c>
      <c r="V103" s="66">
        <f t="shared" si="61"/>
        <v>17.300000190734899</v>
      </c>
      <c r="W103" s="66">
        <f t="shared" si="61"/>
        <v>14.1500000953674</v>
      </c>
      <c r="X103" s="66">
        <f t="shared" si="61"/>
        <v>13.441704750061</v>
      </c>
      <c r="Y103" s="66">
        <f t="shared" si="61"/>
        <v>11.736204624176001</v>
      </c>
      <c r="Z103" s="66">
        <f t="shared" si="61"/>
        <v>11.958347797393801</v>
      </c>
      <c r="AA103" s="66">
        <f t="shared" si="61"/>
        <v>16.599199295043899</v>
      </c>
      <c r="AB103" s="66">
        <f t="shared" si="61"/>
        <v>11.9593305587769</v>
      </c>
      <c r="AC103" s="66">
        <f t="shared" si="61"/>
        <v>13.2144560813904</v>
      </c>
      <c r="AD103" s="66">
        <f t="shared" si="61"/>
        <v>18.821212768554702</v>
      </c>
      <c r="AE103" s="66">
        <f t="shared" si="61"/>
        <v>20.225848197937001</v>
      </c>
      <c r="AF103" s="66">
        <f t="shared" si="61"/>
        <v>13.7750277519226</v>
      </c>
      <c r="AG103" s="66">
        <f t="shared" si="61"/>
        <v>19.859402656555201</v>
      </c>
      <c r="AH103" s="93">
        <f t="shared" si="61"/>
        <v>20.611860275268601</v>
      </c>
      <c r="AI103" s="94">
        <f t="shared" si="62"/>
        <v>10.061860322952301</v>
      </c>
      <c r="AJ103" s="68"/>
      <c r="AK103" s="51" t="s">
        <v>151</v>
      </c>
      <c r="AL103" s="52">
        <v>4.6000001430511501</v>
      </c>
      <c r="AM103" s="52">
        <v>3.9500000476837198</v>
      </c>
      <c r="AN103" s="52">
        <v>2.6499999761581399</v>
      </c>
      <c r="AO103" s="52">
        <v>0</v>
      </c>
      <c r="AP103" s="52">
        <v>0.24218781292438499</v>
      </c>
      <c r="AQ103" s="52">
        <v>1.74022108316422</v>
      </c>
      <c r="AR103" s="52">
        <v>1.3522134125232701</v>
      </c>
      <c r="AS103" s="52">
        <v>1.18532291054726</v>
      </c>
      <c r="AT103" s="52">
        <v>1.2982780337333699</v>
      </c>
      <c r="AU103" s="52">
        <v>1.2397086024284401</v>
      </c>
      <c r="AV103" s="52">
        <v>1.13672062754631</v>
      </c>
      <c r="AW103" s="52">
        <v>1.6678605079650899</v>
      </c>
      <c r="AX103" s="52">
        <v>1.1674836575984999</v>
      </c>
      <c r="AY103" s="52">
        <v>1.3641516566276599</v>
      </c>
      <c r="AZ103" s="52">
        <v>1.4829074442386601</v>
      </c>
    </row>
    <row r="104" spans="19:52" x14ac:dyDescent="0.25">
      <c r="S104" s="30" t="s">
        <v>125</v>
      </c>
      <c r="T104" s="69">
        <f t="shared" si="63"/>
        <v>16.049999713897702</v>
      </c>
      <c r="U104" s="69">
        <f t="shared" si="61"/>
        <v>9.3999998569488508</v>
      </c>
      <c r="V104" s="69">
        <f t="shared" si="61"/>
        <v>13.6499996185303</v>
      </c>
      <c r="W104" s="69">
        <f t="shared" si="61"/>
        <v>17.949999809265101</v>
      </c>
      <c r="X104" s="69">
        <f t="shared" si="61"/>
        <v>14.1600255966187</v>
      </c>
      <c r="Y104" s="69">
        <f t="shared" si="61"/>
        <v>13.5705862045288</v>
      </c>
      <c r="Z104" s="69">
        <f t="shared" si="61"/>
        <v>11.942898273468</v>
      </c>
      <c r="AA104" s="69">
        <f t="shared" si="61"/>
        <v>12.1914401054382</v>
      </c>
      <c r="AB104" s="69">
        <f t="shared" si="61"/>
        <v>16.541621685028101</v>
      </c>
      <c r="AC104" s="69">
        <f t="shared" si="61"/>
        <v>12.1370029449463</v>
      </c>
      <c r="AD104" s="69">
        <f t="shared" si="61"/>
        <v>13.401905536651601</v>
      </c>
      <c r="AE104" s="69">
        <f t="shared" si="61"/>
        <v>18.675413131713899</v>
      </c>
      <c r="AF104" s="69">
        <f t="shared" si="61"/>
        <v>20.0643501281738</v>
      </c>
      <c r="AG104" s="69">
        <f t="shared" si="61"/>
        <v>13.9811353683472</v>
      </c>
      <c r="AH104" s="91">
        <f t="shared" si="61"/>
        <v>19.776422500610401</v>
      </c>
      <c r="AI104" s="92">
        <f t="shared" si="62"/>
        <v>3.7264227867126998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11</v>
      </c>
      <c r="U105" s="66">
        <f t="shared" si="61"/>
        <v>15.4000000953674</v>
      </c>
      <c r="V105" s="66">
        <f t="shared" si="61"/>
        <v>9.8999998569488508</v>
      </c>
      <c r="W105" s="66">
        <f t="shared" si="61"/>
        <v>13.6499996185303</v>
      </c>
      <c r="X105" s="66">
        <f t="shared" si="61"/>
        <v>17.5156717300415</v>
      </c>
      <c r="Y105" s="66">
        <f t="shared" si="61"/>
        <v>14.064239025116001</v>
      </c>
      <c r="Z105" s="66">
        <f t="shared" si="61"/>
        <v>13.586462497711199</v>
      </c>
      <c r="AA105" s="66">
        <f t="shared" si="61"/>
        <v>12.023156642913801</v>
      </c>
      <c r="AB105" s="66">
        <f t="shared" si="61"/>
        <v>12.294608116149901</v>
      </c>
      <c r="AC105" s="66">
        <f t="shared" si="61"/>
        <v>16.356121063232401</v>
      </c>
      <c r="AD105" s="66">
        <f t="shared" si="61"/>
        <v>12.1890387535095</v>
      </c>
      <c r="AE105" s="66">
        <f t="shared" si="61"/>
        <v>13.465925216674799</v>
      </c>
      <c r="AF105" s="66">
        <f t="shared" si="61"/>
        <v>18.389153480529799</v>
      </c>
      <c r="AG105" s="66">
        <f t="shared" si="61"/>
        <v>19.782610893249501</v>
      </c>
      <c r="AH105" s="93">
        <f t="shared" si="61"/>
        <v>14.051322937011699</v>
      </c>
      <c r="AI105" s="94">
        <f t="shared" si="62"/>
        <v>3.0513229370116992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13</v>
      </c>
      <c r="U106" s="69">
        <f t="shared" si="61"/>
        <v>11</v>
      </c>
      <c r="V106" s="69">
        <f t="shared" si="61"/>
        <v>14.750000476837201</v>
      </c>
      <c r="W106" s="69">
        <f t="shared" si="61"/>
        <v>9.7499997615814191</v>
      </c>
      <c r="X106" s="69">
        <f t="shared" si="61"/>
        <v>13.4866580963135</v>
      </c>
      <c r="Y106" s="69">
        <f t="shared" si="61"/>
        <v>17.157841205596899</v>
      </c>
      <c r="Z106" s="69">
        <f t="shared" si="61"/>
        <v>13.995471000671399</v>
      </c>
      <c r="AA106" s="69">
        <f t="shared" si="61"/>
        <v>13.6110301017761</v>
      </c>
      <c r="AB106" s="69">
        <f t="shared" si="61"/>
        <v>12.111955642700201</v>
      </c>
      <c r="AC106" s="69">
        <f t="shared" si="61"/>
        <v>12.4081091880798</v>
      </c>
      <c r="AD106" s="69">
        <f t="shared" si="61"/>
        <v>16.208682060241699</v>
      </c>
      <c r="AE106" s="69">
        <f t="shared" si="61"/>
        <v>12.2585120201111</v>
      </c>
      <c r="AF106" s="69">
        <f t="shared" si="61"/>
        <v>13.5441107749939</v>
      </c>
      <c r="AG106" s="69">
        <f t="shared" si="61"/>
        <v>18.148941516876199</v>
      </c>
      <c r="AH106" s="91">
        <f t="shared" si="61"/>
        <v>19.537063598632798</v>
      </c>
      <c r="AI106" s="92">
        <f t="shared" si="62"/>
        <v>6.5370635986327983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8.2499997615814191</v>
      </c>
      <c r="U107" s="66">
        <f t="shared" si="61"/>
        <v>11.8499999046326</v>
      </c>
      <c r="V107" s="66">
        <f t="shared" si="61"/>
        <v>10.3499999046326</v>
      </c>
      <c r="W107" s="66">
        <f t="shared" si="61"/>
        <v>15.050000190734901</v>
      </c>
      <c r="X107" s="66">
        <f t="shared" si="61"/>
        <v>9.8921210765838605</v>
      </c>
      <c r="Y107" s="66">
        <f t="shared" si="61"/>
        <v>13.385039806366001</v>
      </c>
      <c r="Z107" s="66">
        <f t="shared" si="61"/>
        <v>16.869737148284901</v>
      </c>
      <c r="AA107" s="66">
        <f t="shared" si="61"/>
        <v>13.9786944389343</v>
      </c>
      <c r="AB107" s="66">
        <f t="shared" si="61"/>
        <v>13.692001819610599</v>
      </c>
      <c r="AC107" s="66">
        <f t="shared" si="61"/>
        <v>12.2514533996582</v>
      </c>
      <c r="AD107" s="66">
        <f t="shared" si="61"/>
        <v>12.569787025451699</v>
      </c>
      <c r="AE107" s="66">
        <f t="shared" si="61"/>
        <v>16.126623153686499</v>
      </c>
      <c r="AF107" s="66">
        <f t="shared" si="61"/>
        <v>12.372705936431901</v>
      </c>
      <c r="AG107" s="66">
        <f t="shared" si="61"/>
        <v>13.674741744995099</v>
      </c>
      <c r="AH107" s="93">
        <f t="shared" si="61"/>
        <v>17.982717990875202</v>
      </c>
      <c r="AI107" s="94">
        <f t="shared" si="62"/>
        <v>9.7327182292937824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11.399999856948901</v>
      </c>
      <c r="U108" s="69">
        <f t="shared" si="61"/>
        <v>9.2499997615814191</v>
      </c>
      <c r="V108" s="69">
        <f t="shared" si="61"/>
        <v>11.2000000476837</v>
      </c>
      <c r="W108" s="69">
        <f t="shared" si="61"/>
        <v>8.8499999046325701</v>
      </c>
      <c r="X108" s="69">
        <f t="shared" si="61"/>
        <v>14.8277397155762</v>
      </c>
      <c r="Y108" s="69">
        <f t="shared" si="61"/>
        <v>10.0883066654205</v>
      </c>
      <c r="Z108" s="69">
        <f t="shared" si="61"/>
        <v>13.3586225509644</v>
      </c>
      <c r="AA108" s="69">
        <f t="shared" si="61"/>
        <v>16.657586574554401</v>
      </c>
      <c r="AB108" s="69">
        <f t="shared" si="61"/>
        <v>14.0257015228271</v>
      </c>
      <c r="AC108" s="69">
        <f t="shared" si="61"/>
        <v>13.8281817436218</v>
      </c>
      <c r="AD108" s="69">
        <f t="shared" si="61"/>
        <v>12.447188854217501</v>
      </c>
      <c r="AE108" s="69">
        <f t="shared" si="61"/>
        <v>12.787675857543899</v>
      </c>
      <c r="AF108" s="69">
        <f t="shared" si="61"/>
        <v>16.118741512298602</v>
      </c>
      <c r="AG108" s="69">
        <f t="shared" si="61"/>
        <v>12.552750110626199</v>
      </c>
      <c r="AH108" s="91">
        <f t="shared" si="61"/>
        <v>13.864361763000501</v>
      </c>
      <c r="AI108" s="92">
        <f t="shared" si="62"/>
        <v>2.4643619060516002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9.6000003814697301</v>
      </c>
      <c r="U109" s="66">
        <f t="shared" si="61"/>
        <v>10.899999856948901</v>
      </c>
      <c r="V109" s="66">
        <f t="shared" si="61"/>
        <v>7.2999999523162797</v>
      </c>
      <c r="W109" s="66">
        <f t="shared" si="61"/>
        <v>10.2000000476837</v>
      </c>
      <c r="X109" s="66">
        <f t="shared" si="61"/>
        <v>8.8613767623901403</v>
      </c>
      <c r="Y109" s="66">
        <f t="shared" si="61"/>
        <v>14.535073280334499</v>
      </c>
      <c r="Z109" s="66">
        <f t="shared" si="61"/>
        <v>10.2415716648102</v>
      </c>
      <c r="AA109" s="66">
        <f t="shared" si="61"/>
        <v>13.2821431159973</v>
      </c>
      <c r="AB109" s="66">
        <f t="shared" si="61"/>
        <v>16.383121490478501</v>
      </c>
      <c r="AC109" s="66">
        <f t="shared" si="61"/>
        <v>14.0077738761902</v>
      </c>
      <c r="AD109" s="66">
        <f t="shared" si="61"/>
        <v>13.897453308105501</v>
      </c>
      <c r="AE109" s="66">
        <f t="shared" si="61"/>
        <v>12.5875387191772</v>
      </c>
      <c r="AF109" s="66">
        <f t="shared" si="61"/>
        <v>12.9406070709229</v>
      </c>
      <c r="AG109" s="66">
        <f t="shared" si="61"/>
        <v>16.032269001007101</v>
      </c>
      <c r="AH109" s="93">
        <f t="shared" si="61"/>
        <v>12.674699783325201</v>
      </c>
      <c r="AI109" s="94">
        <f t="shared" si="62"/>
        <v>3.0746994018554705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12.75</v>
      </c>
      <c r="U110" s="71">
        <f t="shared" si="61"/>
        <v>11.550000190734901</v>
      </c>
      <c r="V110" s="71">
        <f t="shared" si="61"/>
        <v>9.75</v>
      </c>
      <c r="W110" s="71">
        <f t="shared" si="61"/>
        <v>5.9500000476837203</v>
      </c>
      <c r="X110" s="71">
        <f t="shared" si="61"/>
        <v>10.1326479911804</v>
      </c>
      <c r="Y110" s="71">
        <f t="shared" si="61"/>
        <v>8.8554444313049299</v>
      </c>
      <c r="Z110" s="71">
        <f t="shared" si="61"/>
        <v>14.2317881584167</v>
      </c>
      <c r="AA110" s="71">
        <f t="shared" si="61"/>
        <v>10.3718392848969</v>
      </c>
      <c r="AB110" s="71">
        <f t="shared" si="61"/>
        <v>13.1603918075562</v>
      </c>
      <c r="AC110" s="71">
        <f t="shared" si="61"/>
        <v>16.059751510620099</v>
      </c>
      <c r="AD110" s="71">
        <f t="shared" si="61"/>
        <v>13.9526205062866</v>
      </c>
      <c r="AE110" s="71">
        <f t="shared" si="61"/>
        <v>13.928482532501199</v>
      </c>
      <c r="AF110" s="71">
        <f t="shared" si="61"/>
        <v>12.690492630004901</v>
      </c>
      <c r="AG110" s="71">
        <f t="shared" si="61"/>
        <v>13.060832977294901</v>
      </c>
      <c r="AH110" s="72">
        <f t="shared" si="61"/>
        <v>15.906962871551499</v>
      </c>
      <c r="AI110" s="95">
        <f t="shared" si="62"/>
        <v>3.1569628715514995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123.20000004768384</v>
      </c>
      <c r="U111" s="69">
        <f t="shared" ref="U111:AI111" si="64">SUM(U101:U110)</f>
        <v>124.10000014305128</v>
      </c>
      <c r="V111" s="69">
        <f t="shared" si="64"/>
        <v>120.84999966621413</v>
      </c>
      <c r="W111" s="69">
        <f t="shared" si="64"/>
        <v>119.59999871253972</v>
      </c>
      <c r="X111" s="69">
        <f t="shared" si="64"/>
        <v>124.70983910560611</v>
      </c>
      <c r="Y111" s="69">
        <f t="shared" si="64"/>
        <v>131.20519661903381</v>
      </c>
      <c r="Z111" s="69">
        <f t="shared" si="64"/>
        <v>133.84418416023257</v>
      </c>
      <c r="AA111" s="69">
        <f t="shared" si="64"/>
        <v>132.69799256324751</v>
      </c>
      <c r="AB111" s="69">
        <f t="shared" si="64"/>
        <v>141.70458078384399</v>
      </c>
      <c r="AC111" s="69">
        <f t="shared" si="64"/>
        <v>149.16284322738639</v>
      </c>
      <c r="AD111" s="69">
        <f t="shared" si="64"/>
        <v>146.5705962181091</v>
      </c>
      <c r="AE111" s="69">
        <f t="shared" si="64"/>
        <v>152.98302268981928</v>
      </c>
      <c r="AF111" s="69">
        <f t="shared" si="64"/>
        <v>160.01418113708513</v>
      </c>
      <c r="AG111" s="69">
        <f t="shared" si="64"/>
        <v>170.14510488510129</v>
      </c>
      <c r="AH111" s="69">
        <f t="shared" si="64"/>
        <v>178.73096084594732</v>
      </c>
      <c r="AI111" s="69">
        <f t="shared" si="64"/>
        <v>55.530960798263443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4.6500000953674299</v>
      </c>
      <c r="U112" s="88">
        <f t="shared" ref="U112:AH121" si="65">AM84</f>
        <v>12.1000003814697</v>
      </c>
      <c r="V112" s="88">
        <f t="shared" si="65"/>
        <v>12.050000190734901</v>
      </c>
      <c r="W112" s="88">
        <f t="shared" si="65"/>
        <v>6.9500001668930098</v>
      </c>
      <c r="X112" s="88">
        <f t="shared" si="65"/>
        <v>6.3348412513732901</v>
      </c>
      <c r="Y112" s="88">
        <f t="shared" si="65"/>
        <v>10.1271314620972</v>
      </c>
      <c r="Z112" s="88">
        <f t="shared" si="65"/>
        <v>8.9038903713226301</v>
      </c>
      <c r="AA112" s="88">
        <f t="shared" si="65"/>
        <v>13.978346347808801</v>
      </c>
      <c r="AB112" s="88">
        <f t="shared" si="65"/>
        <v>10.5435984134674</v>
      </c>
      <c r="AC112" s="88">
        <f t="shared" si="65"/>
        <v>13.0752058029175</v>
      </c>
      <c r="AD112" s="88">
        <f t="shared" si="65"/>
        <v>15.776614189147899</v>
      </c>
      <c r="AE112" s="88">
        <f t="shared" si="65"/>
        <v>13.936530113220201</v>
      </c>
      <c r="AF112" s="88">
        <f t="shared" si="65"/>
        <v>13.9892730712891</v>
      </c>
      <c r="AG112" s="88">
        <f t="shared" si="65"/>
        <v>12.8331289291382</v>
      </c>
      <c r="AH112" s="89">
        <f t="shared" si="65"/>
        <v>13.215325832366901</v>
      </c>
      <c r="AI112" s="96">
        <f t="shared" ref="AI112:AI121" si="66">AH112-T112</f>
        <v>8.5653257369994709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7.1000001430511501</v>
      </c>
      <c r="U113" s="69">
        <f t="shared" si="65"/>
        <v>6.3000001907348597</v>
      </c>
      <c r="V113" s="69">
        <f t="shared" si="65"/>
        <v>11.949999809265099</v>
      </c>
      <c r="W113" s="69">
        <f t="shared" si="65"/>
        <v>10.75</v>
      </c>
      <c r="X113" s="69">
        <f t="shared" si="65"/>
        <v>7.34754455089569</v>
      </c>
      <c r="Y113" s="69">
        <f t="shared" si="65"/>
        <v>6.7480223178863499</v>
      </c>
      <c r="Z113" s="69">
        <f t="shared" si="65"/>
        <v>10.1988534927368</v>
      </c>
      <c r="AA113" s="69">
        <f t="shared" si="65"/>
        <v>8.9885840415954608</v>
      </c>
      <c r="AB113" s="69">
        <f t="shared" si="65"/>
        <v>13.8147277832031</v>
      </c>
      <c r="AC113" s="69">
        <f t="shared" si="65"/>
        <v>10.766711711883501</v>
      </c>
      <c r="AD113" s="69">
        <f t="shared" si="65"/>
        <v>13.0324897766113</v>
      </c>
      <c r="AE113" s="69">
        <f t="shared" si="65"/>
        <v>15.5332536697388</v>
      </c>
      <c r="AF113" s="69">
        <f t="shared" si="65"/>
        <v>13.9752230644226</v>
      </c>
      <c r="AG113" s="69">
        <f t="shared" si="65"/>
        <v>14.102676868438699</v>
      </c>
      <c r="AH113" s="91">
        <f t="shared" si="65"/>
        <v>13.026998043060299</v>
      </c>
      <c r="AI113" s="92">
        <f t="shared" si="66"/>
        <v>5.9269979000091491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5.9500001668930098</v>
      </c>
      <c r="U114" s="66">
        <f t="shared" si="65"/>
        <v>8.4500000476837194</v>
      </c>
      <c r="V114" s="66">
        <f t="shared" si="65"/>
        <v>6.8000001907348597</v>
      </c>
      <c r="W114" s="66">
        <f t="shared" si="65"/>
        <v>13.6000003814697</v>
      </c>
      <c r="X114" s="66">
        <f t="shared" si="65"/>
        <v>10.4479355812073</v>
      </c>
      <c r="Y114" s="66">
        <f t="shared" si="65"/>
        <v>7.6655504703521702</v>
      </c>
      <c r="Z114" s="66">
        <f t="shared" si="65"/>
        <v>7.1004431247711199</v>
      </c>
      <c r="AA114" s="66">
        <f t="shared" si="65"/>
        <v>10.185485601425199</v>
      </c>
      <c r="AB114" s="66">
        <f t="shared" si="65"/>
        <v>9.0024662017822301</v>
      </c>
      <c r="AC114" s="66">
        <f t="shared" si="65"/>
        <v>13.567455291748001</v>
      </c>
      <c r="AD114" s="66">
        <f t="shared" si="65"/>
        <v>10.9017326831818</v>
      </c>
      <c r="AE114" s="66">
        <f t="shared" si="65"/>
        <v>12.929013252258301</v>
      </c>
      <c r="AF114" s="66">
        <f t="shared" si="65"/>
        <v>15.2219157218933</v>
      </c>
      <c r="AG114" s="66">
        <f t="shared" si="65"/>
        <v>13.9387044906616</v>
      </c>
      <c r="AH114" s="93">
        <f t="shared" si="65"/>
        <v>14.134996414184601</v>
      </c>
      <c r="AI114" s="94">
        <f t="shared" si="66"/>
        <v>8.1849962472915898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9.4000000953674299</v>
      </c>
      <c r="U115" s="69">
        <f t="shared" si="65"/>
        <v>5.9500001668930098</v>
      </c>
      <c r="V115" s="69">
        <f t="shared" si="65"/>
        <v>8.4500000476837194</v>
      </c>
      <c r="W115" s="69">
        <f t="shared" si="65"/>
        <v>5.6500000953674299</v>
      </c>
      <c r="X115" s="69">
        <f t="shared" si="65"/>
        <v>12.826947927475</v>
      </c>
      <c r="Y115" s="69">
        <f t="shared" si="65"/>
        <v>10.024742603302</v>
      </c>
      <c r="Z115" s="69">
        <f t="shared" si="65"/>
        <v>7.8210518360137904</v>
      </c>
      <c r="AA115" s="69">
        <f t="shared" si="65"/>
        <v>7.2965390682220503</v>
      </c>
      <c r="AB115" s="69">
        <f t="shared" si="65"/>
        <v>10.019999265670799</v>
      </c>
      <c r="AC115" s="69">
        <f t="shared" si="65"/>
        <v>8.8797569274902308</v>
      </c>
      <c r="AD115" s="69">
        <f t="shared" si="65"/>
        <v>13.1511831283569</v>
      </c>
      <c r="AE115" s="69">
        <f t="shared" si="65"/>
        <v>10.8651742935181</v>
      </c>
      <c r="AF115" s="69">
        <f t="shared" si="65"/>
        <v>12.675421714782701</v>
      </c>
      <c r="AG115" s="69">
        <f t="shared" si="65"/>
        <v>14.7757048606873</v>
      </c>
      <c r="AH115" s="91">
        <f t="shared" si="65"/>
        <v>13.730834484100299</v>
      </c>
      <c r="AI115" s="92">
        <f t="shared" si="66"/>
        <v>4.3308343887328693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4.2999999523162797</v>
      </c>
      <c r="U116" s="66">
        <f t="shared" si="65"/>
        <v>5.75</v>
      </c>
      <c r="V116" s="66">
        <f t="shared" si="65"/>
        <v>4.9499999284744298</v>
      </c>
      <c r="W116" s="66">
        <f t="shared" si="65"/>
        <v>7.3000001907348597</v>
      </c>
      <c r="X116" s="66">
        <f t="shared" si="65"/>
        <v>5.7322294712066704</v>
      </c>
      <c r="Y116" s="66">
        <f t="shared" si="65"/>
        <v>11.9815320968628</v>
      </c>
      <c r="Z116" s="66">
        <f t="shared" si="65"/>
        <v>9.5127744674682599</v>
      </c>
      <c r="AA116" s="66">
        <f t="shared" si="65"/>
        <v>7.8336395025253296</v>
      </c>
      <c r="AB116" s="66">
        <f t="shared" si="65"/>
        <v>7.3468434810638401</v>
      </c>
      <c r="AC116" s="66">
        <f t="shared" si="65"/>
        <v>9.7230696678161603</v>
      </c>
      <c r="AD116" s="66">
        <f t="shared" si="65"/>
        <v>8.6120705604553205</v>
      </c>
      <c r="AE116" s="66">
        <f t="shared" si="65"/>
        <v>12.6045272350311</v>
      </c>
      <c r="AF116" s="66">
        <f t="shared" si="65"/>
        <v>10.677437543869001</v>
      </c>
      <c r="AG116" s="66">
        <f t="shared" si="65"/>
        <v>12.2587327957153</v>
      </c>
      <c r="AH116" s="93">
        <f t="shared" si="65"/>
        <v>14.1810269355774</v>
      </c>
      <c r="AI116" s="94">
        <f t="shared" si="66"/>
        <v>9.8810269832611191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7.9000000953674299</v>
      </c>
      <c r="U117" s="69">
        <f t="shared" si="65"/>
        <v>4.2999999523162797</v>
      </c>
      <c r="V117" s="69">
        <f t="shared" si="65"/>
        <v>6.1000001430511501</v>
      </c>
      <c r="W117" s="69">
        <f t="shared" si="65"/>
        <v>4.6000000238418597</v>
      </c>
      <c r="X117" s="69">
        <f t="shared" si="65"/>
        <v>7.2891578674316397</v>
      </c>
      <c r="Y117" s="69">
        <f t="shared" si="65"/>
        <v>5.9352757930755597</v>
      </c>
      <c r="Z117" s="69">
        <f t="shared" si="65"/>
        <v>11.4598324298859</v>
      </c>
      <c r="AA117" s="69">
        <f t="shared" si="65"/>
        <v>9.2573802471160906</v>
      </c>
      <c r="AB117" s="69">
        <f t="shared" si="65"/>
        <v>7.9635287523269698</v>
      </c>
      <c r="AC117" s="69">
        <f t="shared" si="65"/>
        <v>7.5200366973876998</v>
      </c>
      <c r="AD117" s="69">
        <f t="shared" si="65"/>
        <v>9.6353809833526594</v>
      </c>
      <c r="AE117" s="69">
        <f t="shared" si="65"/>
        <v>8.5583751201629603</v>
      </c>
      <c r="AF117" s="69">
        <f t="shared" si="65"/>
        <v>12.3194935321808</v>
      </c>
      <c r="AG117" s="69">
        <f t="shared" si="65"/>
        <v>10.675201892852799</v>
      </c>
      <c r="AH117" s="91">
        <f t="shared" si="65"/>
        <v>12.0864148139954</v>
      </c>
      <c r="AI117" s="92">
        <f t="shared" si="66"/>
        <v>4.1864147186279705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5.2999999523162797</v>
      </c>
      <c r="U118" s="66">
        <f t="shared" si="65"/>
        <v>7.9000000953674299</v>
      </c>
      <c r="V118" s="66">
        <f t="shared" si="65"/>
        <v>3.2999999523162802</v>
      </c>
      <c r="W118" s="66">
        <f t="shared" si="65"/>
        <v>7.1000001430511501</v>
      </c>
      <c r="X118" s="66">
        <f t="shared" si="65"/>
        <v>4.8948724269866899</v>
      </c>
      <c r="Y118" s="66">
        <f t="shared" si="65"/>
        <v>7.29009914398193</v>
      </c>
      <c r="Z118" s="66">
        <f t="shared" si="65"/>
        <v>6.1354923248290998</v>
      </c>
      <c r="AA118" s="66">
        <f t="shared" si="65"/>
        <v>10.9856743812561</v>
      </c>
      <c r="AB118" s="66">
        <f t="shared" si="65"/>
        <v>9.0440049171447807</v>
      </c>
      <c r="AC118" s="66">
        <f t="shared" si="65"/>
        <v>8.0899934768676793</v>
      </c>
      <c r="AD118" s="66">
        <f t="shared" si="65"/>
        <v>7.6866972446441704</v>
      </c>
      <c r="AE118" s="66">
        <f t="shared" si="65"/>
        <v>9.5549638271331805</v>
      </c>
      <c r="AF118" s="66">
        <f t="shared" si="65"/>
        <v>8.5186998844146693</v>
      </c>
      <c r="AG118" s="66">
        <f t="shared" si="65"/>
        <v>12.0551273822784</v>
      </c>
      <c r="AH118" s="93">
        <f t="shared" si="65"/>
        <v>10.671083450317401</v>
      </c>
      <c r="AI118" s="94">
        <f t="shared" si="66"/>
        <v>5.3710834980011208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6.6500000953674299</v>
      </c>
      <c r="U119" s="69">
        <f t="shared" si="65"/>
        <v>4.2999999523162797</v>
      </c>
      <c r="V119" s="69">
        <f t="shared" si="65"/>
        <v>6.5999999046325701</v>
      </c>
      <c r="W119" s="69">
        <f t="shared" si="65"/>
        <v>3.9500000476837198</v>
      </c>
      <c r="X119" s="69">
        <f t="shared" si="65"/>
        <v>6.9981799125671396</v>
      </c>
      <c r="Y119" s="69">
        <f t="shared" si="65"/>
        <v>5.2359161376953098</v>
      </c>
      <c r="Z119" s="69">
        <f t="shared" si="65"/>
        <v>7.3600447177886998</v>
      </c>
      <c r="AA119" s="69">
        <f t="shared" si="65"/>
        <v>6.3631870746612504</v>
      </c>
      <c r="AB119" s="69">
        <f t="shared" si="65"/>
        <v>10.5824689865112</v>
      </c>
      <c r="AC119" s="69">
        <f t="shared" si="65"/>
        <v>8.8965656757354701</v>
      </c>
      <c r="AD119" s="69">
        <f t="shared" si="65"/>
        <v>8.2495064735412598</v>
      </c>
      <c r="AE119" s="69">
        <f t="shared" si="65"/>
        <v>7.8895730972290004</v>
      </c>
      <c r="AF119" s="69">
        <f t="shared" si="65"/>
        <v>9.5211551189422607</v>
      </c>
      <c r="AG119" s="69">
        <f t="shared" si="65"/>
        <v>8.5565640926361102</v>
      </c>
      <c r="AH119" s="91">
        <f t="shared" si="65"/>
        <v>11.8511748313904</v>
      </c>
      <c r="AI119" s="92">
        <f t="shared" si="66"/>
        <v>5.2011747360229705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14.699999809265099</v>
      </c>
      <c r="U120" s="66">
        <f t="shared" si="65"/>
        <v>5.6500000953674299</v>
      </c>
      <c r="V120" s="66">
        <f t="shared" si="65"/>
        <v>5.2999999523162797</v>
      </c>
      <c r="W120" s="66">
        <f t="shared" si="65"/>
        <v>6.5999997854232797</v>
      </c>
      <c r="X120" s="66">
        <f t="shared" si="65"/>
        <v>4.5185763835907</v>
      </c>
      <c r="Y120" s="66">
        <f t="shared" si="65"/>
        <v>6.9543170928955096</v>
      </c>
      <c r="Z120" s="66">
        <f t="shared" si="65"/>
        <v>5.5815880298614502</v>
      </c>
      <c r="AA120" s="66">
        <f t="shared" si="65"/>
        <v>7.4388971328735396</v>
      </c>
      <c r="AB120" s="66">
        <f t="shared" si="65"/>
        <v>6.5835537910461399</v>
      </c>
      <c r="AC120" s="66">
        <f t="shared" si="65"/>
        <v>10.207119941711399</v>
      </c>
      <c r="AD120" s="66">
        <f t="shared" si="65"/>
        <v>8.7678198814392108</v>
      </c>
      <c r="AE120" s="66">
        <f t="shared" si="65"/>
        <v>8.40313625335693</v>
      </c>
      <c r="AF120" s="66">
        <f t="shared" si="65"/>
        <v>8.0896553993225098</v>
      </c>
      <c r="AG120" s="66">
        <f t="shared" si="65"/>
        <v>9.4920995235443097</v>
      </c>
      <c r="AH120" s="93">
        <f t="shared" si="65"/>
        <v>8.6006307601928693</v>
      </c>
      <c r="AI120" s="94">
        <f t="shared" si="66"/>
        <v>-6.0993690490722301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6.9499998092651403</v>
      </c>
      <c r="U121" s="71">
        <f t="shared" si="65"/>
        <v>11.0500004291534</v>
      </c>
      <c r="V121" s="71">
        <f t="shared" si="65"/>
        <v>5.6500000953674299</v>
      </c>
      <c r="W121" s="71">
        <f t="shared" si="65"/>
        <v>3.2999999523162802</v>
      </c>
      <c r="X121" s="71">
        <f t="shared" si="65"/>
        <v>6.6092525720596296</v>
      </c>
      <c r="Y121" s="71">
        <f t="shared" si="65"/>
        <v>4.9996643066406303</v>
      </c>
      <c r="Z121" s="71">
        <f t="shared" si="65"/>
        <v>6.9073681831359899</v>
      </c>
      <c r="AA121" s="71">
        <f t="shared" si="65"/>
        <v>5.8425561189651498</v>
      </c>
      <c r="AB121" s="71">
        <f t="shared" si="65"/>
        <v>7.4803135395050004</v>
      </c>
      <c r="AC121" s="71">
        <f t="shared" si="65"/>
        <v>6.7468442916870099</v>
      </c>
      <c r="AD121" s="71">
        <f t="shared" si="65"/>
        <v>9.8384137153625506</v>
      </c>
      <c r="AE121" s="71">
        <f t="shared" si="65"/>
        <v>8.6226308345794695</v>
      </c>
      <c r="AF121" s="71">
        <f t="shared" si="65"/>
        <v>8.4829134941101092</v>
      </c>
      <c r="AG121" s="71">
        <f t="shared" si="65"/>
        <v>8.2301321029663104</v>
      </c>
      <c r="AH121" s="72">
        <f t="shared" si="65"/>
        <v>9.4270336627960205</v>
      </c>
      <c r="AI121" s="97">
        <f t="shared" si="66"/>
        <v>2.4770338535308802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72.900000214576664</v>
      </c>
      <c r="U122" s="9">
        <f t="shared" ref="U122:AI122" si="68">SUM(U112:U121)</f>
        <v>71.7500013113021</v>
      </c>
      <c r="V122" s="9">
        <f t="shared" si="68"/>
        <v>71.150000214576707</v>
      </c>
      <c r="W122" s="9">
        <f t="shared" si="68"/>
        <v>69.800000786781297</v>
      </c>
      <c r="X122" s="9">
        <f t="shared" si="68"/>
        <v>72.999537944793744</v>
      </c>
      <c r="Y122" s="9">
        <f t="shared" si="68"/>
        <v>76.962251424789457</v>
      </c>
      <c r="Z122" s="9">
        <f t="shared" si="68"/>
        <v>80.981338977813749</v>
      </c>
      <c r="AA122" s="9">
        <f t="shared" si="68"/>
        <v>88.170289516448975</v>
      </c>
      <c r="AB122" s="9">
        <f t="shared" si="68"/>
        <v>92.381505131721468</v>
      </c>
      <c r="AC122" s="9">
        <f t="shared" si="68"/>
        <v>97.472759485244666</v>
      </c>
      <c r="AD122" s="9">
        <f t="shared" si="68"/>
        <v>105.65190863609305</v>
      </c>
      <c r="AE122" s="9">
        <f t="shared" si="68"/>
        <v>108.89717769622806</v>
      </c>
      <c r="AF122" s="9">
        <f t="shared" si="68"/>
        <v>113.47118854522705</v>
      </c>
      <c r="AG122" s="9">
        <f t="shared" si="68"/>
        <v>116.91807293891902</v>
      </c>
      <c r="AH122" s="9">
        <f t="shared" si="68"/>
        <v>120.92551922798158</v>
      </c>
      <c r="AI122" s="9">
        <f t="shared" si="68"/>
        <v>48.025519013404903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3.6500000953674299</v>
      </c>
      <c r="U123" s="88">
        <f t="shared" ref="U123:AH132" si="69">AM94</f>
        <v>4.9500000476837203</v>
      </c>
      <c r="V123" s="88">
        <f t="shared" si="69"/>
        <v>11.7000000476837</v>
      </c>
      <c r="W123" s="88">
        <f t="shared" si="69"/>
        <v>5</v>
      </c>
      <c r="X123" s="88">
        <f t="shared" si="69"/>
        <v>3.8186907768249498</v>
      </c>
      <c r="Y123" s="88">
        <f t="shared" si="69"/>
        <v>6.4723396301269496</v>
      </c>
      <c r="Z123" s="88">
        <f t="shared" si="69"/>
        <v>5.2867763042449996</v>
      </c>
      <c r="AA123" s="88">
        <f t="shared" si="69"/>
        <v>6.7091577053070104</v>
      </c>
      <c r="AB123" s="88">
        <f t="shared" si="69"/>
        <v>5.9170056581497201</v>
      </c>
      <c r="AC123" s="88">
        <f t="shared" si="69"/>
        <v>7.3453211784362802</v>
      </c>
      <c r="AD123" s="88">
        <f t="shared" si="69"/>
        <v>6.72104740142822</v>
      </c>
      <c r="AE123" s="88">
        <f t="shared" si="69"/>
        <v>9.3280873298645002</v>
      </c>
      <c r="AF123" s="88">
        <f t="shared" si="69"/>
        <v>8.3093903064727801</v>
      </c>
      <c r="AG123" s="88">
        <f t="shared" si="69"/>
        <v>8.3545107841491699</v>
      </c>
      <c r="AH123" s="89">
        <f t="shared" si="69"/>
        <v>8.1807067394256592</v>
      </c>
      <c r="AI123" s="90">
        <f t="shared" ref="AI123:AI132" si="70">AH123-T123</f>
        <v>4.5307066440582293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3.25</v>
      </c>
      <c r="U124" s="69">
        <f t="shared" si="69"/>
        <v>4.9500000476837203</v>
      </c>
      <c r="V124" s="69">
        <f t="shared" si="69"/>
        <v>4.9500000476837203</v>
      </c>
      <c r="W124" s="69">
        <f t="shared" si="69"/>
        <v>9.7499997615814191</v>
      </c>
      <c r="X124" s="69">
        <f t="shared" si="69"/>
        <v>4.6788348257541701</v>
      </c>
      <c r="Y124" s="69">
        <f t="shared" si="69"/>
        <v>4.0848765373229998</v>
      </c>
      <c r="Z124" s="69">
        <f t="shared" si="69"/>
        <v>6.1403913497924796</v>
      </c>
      <c r="AA124" s="69">
        <f t="shared" si="69"/>
        <v>5.3110555410385096</v>
      </c>
      <c r="AB124" s="69">
        <f t="shared" si="69"/>
        <v>6.32251024246216</v>
      </c>
      <c r="AC124" s="69">
        <f t="shared" si="69"/>
        <v>5.7563565969467199</v>
      </c>
      <c r="AD124" s="69">
        <f t="shared" si="69"/>
        <v>6.9853594303131104</v>
      </c>
      <c r="AE124" s="69">
        <f t="shared" si="69"/>
        <v>6.4435775279998797</v>
      </c>
      <c r="AF124" s="69">
        <f t="shared" si="69"/>
        <v>8.6289870738983208</v>
      </c>
      <c r="AG124" s="69">
        <f t="shared" si="69"/>
        <v>7.7793300151824996</v>
      </c>
      <c r="AH124" s="91">
        <f t="shared" si="69"/>
        <v>7.9800108671188399</v>
      </c>
      <c r="AI124" s="92">
        <f t="shared" si="70"/>
        <v>4.7300108671188399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9.25</v>
      </c>
      <c r="U125" s="66">
        <f t="shared" si="69"/>
        <v>1.95000004768372</v>
      </c>
      <c r="V125" s="66">
        <f t="shared" si="69"/>
        <v>5.3000001907348597</v>
      </c>
      <c r="W125" s="66">
        <f t="shared" si="69"/>
        <v>2.6499999761581399</v>
      </c>
      <c r="X125" s="66">
        <f t="shared" si="69"/>
        <v>8.3943793773651105</v>
      </c>
      <c r="Y125" s="66">
        <f t="shared" si="69"/>
        <v>4.3321176171302804</v>
      </c>
      <c r="Z125" s="66">
        <f t="shared" si="69"/>
        <v>4.1841684579849199</v>
      </c>
      <c r="AA125" s="66">
        <f t="shared" si="69"/>
        <v>5.6998119354248002</v>
      </c>
      <c r="AB125" s="66">
        <f t="shared" si="69"/>
        <v>5.1642494201660201</v>
      </c>
      <c r="AC125" s="66">
        <f t="shared" si="69"/>
        <v>5.8472430706024197</v>
      </c>
      <c r="AD125" s="66">
        <f t="shared" si="69"/>
        <v>5.4570541381835902</v>
      </c>
      <c r="AE125" s="66">
        <f t="shared" si="69"/>
        <v>6.5090674161911002</v>
      </c>
      <c r="AF125" s="66">
        <f t="shared" si="69"/>
        <v>6.0114612579345703</v>
      </c>
      <c r="AG125" s="66">
        <f t="shared" si="69"/>
        <v>7.8496429920196498</v>
      </c>
      <c r="AH125" s="93">
        <f t="shared" si="69"/>
        <v>7.1288619041442898</v>
      </c>
      <c r="AI125" s="94">
        <f t="shared" si="70"/>
        <v>-2.1211380958557102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7.5999999046325701</v>
      </c>
      <c r="U126" s="69">
        <f t="shared" si="69"/>
        <v>7.5999997854232797</v>
      </c>
      <c r="V126" s="69">
        <f t="shared" si="69"/>
        <v>2.2999999523162802</v>
      </c>
      <c r="W126" s="69">
        <f t="shared" si="69"/>
        <v>4</v>
      </c>
      <c r="X126" s="69">
        <f t="shared" si="69"/>
        <v>2.8135555982589699</v>
      </c>
      <c r="Y126" s="69">
        <f t="shared" si="69"/>
        <v>7.13356733322144</v>
      </c>
      <c r="Z126" s="69">
        <f t="shared" si="69"/>
        <v>3.9445189833641101</v>
      </c>
      <c r="AA126" s="69">
        <f t="shared" si="69"/>
        <v>4.0688967704772896</v>
      </c>
      <c r="AB126" s="69">
        <f t="shared" si="69"/>
        <v>5.1640778779983503</v>
      </c>
      <c r="AC126" s="69">
        <f t="shared" si="69"/>
        <v>4.8434379100799596</v>
      </c>
      <c r="AD126" s="69">
        <f t="shared" si="69"/>
        <v>5.2991502285003698</v>
      </c>
      <c r="AE126" s="69">
        <f t="shared" si="69"/>
        <v>5.0322799682617196</v>
      </c>
      <c r="AF126" s="69">
        <f t="shared" si="69"/>
        <v>5.92059302330017</v>
      </c>
      <c r="AG126" s="69">
        <f t="shared" si="69"/>
        <v>5.4636186361312902</v>
      </c>
      <c r="AH126" s="91">
        <f t="shared" si="69"/>
        <v>7.0088073015213004</v>
      </c>
      <c r="AI126" s="92">
        <f t="shared" si="70"/>
        <v>-0.59119260311126975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4</v>
      </c>
      <c r="U127" s="66">
        <f t="shared" si="69"/>
        <v>4.9500000476837203</v>
      </c>
      <c r="V127" s="66">
        <f t="shared" si="69"/>
        <v>4.2999999523162797</v>
      </c>
      <c r="W127" s="66">
        <f t="shared" si="69"/>
        <v>3.9500000476837198</v>
      </c>
      <c r="X127" s="66">
        <f t="shared" si="69"/>
        <v>3.56417691707611</v>
      </c>
      <c r="Y127" s="66">
        <f t="shared" si="69"/>
        <v>2.7551652789115901</v>
      </c>
      <c r="Z127" s="66">
        <f t="shared" si="69"/>
        <v>6.00094377994537</v>
      </c>
      <c r="AA127" s="66">
        <f t="shared" si="69"/>
        <v>3.53639888763428</v>
      </c>
      <c r="AB127" s="66">
        <f t="shared" si="69"/>
        <v>3.7698052525520298</v>
      </c>
      <c r="AC127" s="66">
        <f t="shared" si="69"/>
        <v>4.5751281976699802</v>
      </c>
      <c r="AD127" s="66">
        <f t="shared" si="69"/>
        <v>4.3888740539550799</v>
      </c>
      <c r="AE127" s="66">
        <f t="shared" si="69"/>
        <v>4.6902987957000697</v>
      </c>
      <c r="AF127" s="66">
        <f t="shared" si="69"/>
        <v>4.5172703266143799</v>
      </c>
      <c r="AG127" s="66">
        <f t="shared" si="69"/>
        <v>5.2532418966293299</v>
      </c>
      <c r="AH127" s="93">
        <f t="shared" si="69"/>
        <v>4.85717725753784</v>
      </c>
      <c r="AI127" s="94">
        <f t="shared" si="70"/>
        <v>0.85717725753784002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0</v>
      </c>
      <c r="U128" s="69">
        <f t="shared" si="69"/>
        <v>4</v>
      </c>
      <c r="V128" s="69">
        <f t="shared" si="69"/>
        <v>3.2999999523162802</v>
      </c>
      <c r="W128" s="69">
        <f t="shared" si="69"/>
        <v>3.6500000953674299</v>
      </c>
      <c r="X128" s="69">
        <f t="shared" si="69"/>
        <v>3.3709922805428501</v>
      </c>
      <c r="Y128" s="69">
        <f t="shared" si="69"/>
        <v>3.0512354373931898</v>
      </c>
      <c r="Z128" s="69">
        <f t="shared" si="69"/>
        <v>2.4841437935829198</v>
      </c>
      <c r="AA128" s="69">
        <f t="shared" si="69"/>
        <v>4.9069888591766402</v>
      </c>
      <c r="AB128" s="69">
        <f t="shared" si="69"/>
        <v>3.0269722938537602</v>
      </c>
      <c r="AC128" s="69">
        <f t="shared" si="69"/>
        <v>3.2811402082443202</v>
      </c>
      <c r="AD128" s="69">
        <f t="shared" si="69"/>
        <v>3.88153451681137</v>
      </c>
      <c r="AE128" s="69">
        <f t="shared" si="69"/>
        <v>3.7746235132217398</v>
      </c>
      <c r="AF128" s="69">
        <f t="shared" si="69"/>
        <v>3.9826862812042201</v>
      </c>
      <c r="AG128" s="69">
        <f t="shared" si="69"/>
        <v>3.8723594546318099</v>
      </c>
      <c r="AH128" s="91">
        <f t="shared" si="69"/>
        <v>4.4669443368911699</v>
      </c>
      <c r="AI128" s="92">
        <f t="shared" si="70"/>
        <v>4.4669443368911699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0.64999997615814198</v>
      </c>
      <c r="U129" s="66">
        <f t="shared" si="69"/>
        <v>0</v>
      </c>
      <c r="V129" s="66">
        <f t="shared" si="69"/>
        <v>4</v>
      </c>
      <c r="W129" s="66">
        <f t="shared" si="69"/>
        <v>3.2999999523162802</v>
      </c>
      <c r="X129" s="66">
        <f t="shared" si="69"/>
        <v>2.7561241984367402</v>
      </c>
      <c r="Y129" s="66">
        <f t="shared" si="69"/>
        <v>2.6568552404642101</v>
      </c>
      <c r="Z129" s="66">
        <f t="shared" si="69"/>
        <v>2.4240745306015001</v>
      </c>
      <c r="AA129" s="66">
        <f t="shared" si="69"/>
        <v>2.0393114089965798</v>
      </c>
      <c r="AB129" s="66">
        <f t="shared" si="69"/>
        <v>3.76149886846542</v>
      </c>
      <c r="AC129" s="66">
        <f t="shared" si="69"/>
        <v>2.35351175069809</v>
      </c>
      <c r="AD129" s="66">
        <f t="shared" si="69"/>
        <v>2.63920950889587</v>
      </c>
      <c r="AE129" s="66">
        <f t="shared" si="69"/>
        <v>3.0516527891159102</v>
      </c>
      <c r="AF129" s="66">
        <f t="shared" si="69"/>
        <v>3.0089361667633101</v>
      </c>
      <c r="AG129" s="66">
        <f t="shared" si="69"/>
        <v>3.1365637183189401</v>
      </c>
      <c r="AH129" s="93">
        <f t="shared" si="69"/>
        <v>3.0712776184082</v>
      </c>
      <c r="AI129" s="94">
        <f t="shared" si="70"/>
        <v>2.4212776422500579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1.6499999761581401</v>
      </c>
      <c r="U130" s="69">
        <f t="shared" si="69"/>
        <v>0.64999997615814198</v>
      </c>
      <c r="V130" s="69">
        <f t="shared" si="69"/>
        <v>0</v>
      </c>
      <c r="W130" s="69">
        <f t="shared" si="69"/>
        <v>3</v>
      </c>
      <c r="X130" s="69">
        <f t="shared" si="69"/>
        <v>2.3053819537162799</v>
      </c>
      <c r="Y130" s="69">
        <f t="shared" si="69"/>
        <v>1.9590060114860499</v>
      </c>
      <c r="Z130" s="69">
        <f t="shared" si="69"/>
        <v>1.9817084223032</v>
      </c>
      <c r="AA130" s="69">
        <f t="shared" si="69"/>
        <v>1.83449363708496</v>
      </c>
      <c r="AB130" s="69">
        <f t="shared" si="69"/>
        <v>1.58327060937881</v>
      </c>
      <c r="AC130" s="69">
        <f t="shared" si="69"/>
        <v>2.7460622787475599</v>
      </c>
      <c r="AD130" s="69">
        <f t="shared" si="69"/>
        <v>1.72444993257523</v>
      </c>
      <c r="AE130" s="69">
        <f t="shared" si="69"/>
        <v>2.01220387220383</v>
      </c>
      <c r="AF130" s="69">
        <f t="shared" si="69"/>
        <v>2.27533310651779</v>
      </c>
      <c r="AG130" s="69">
        <f t="shared" si="69"/>
        <v>2.2721207141876198</v>
      </c>
      <c r="AH130" s="91">
        <f t="shared" si="69"/>
        <v>2.3477938771247899</v>
      </c>
      <c r="AI130" s="92">
        <f t="shared" si="70"/>
        <v>0.69779390096664984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0</v>
      </c>
      <c r="U131" s="66">
        <f t="shared" si="69"/>
        <v>1</v>
      </c>
      <c r="V131" s="66">
        <f t="shared" si="69"/>
        <v>0.64999997615814198</v>
      </c>
      <c r="W131" s="66">
        <f t="shared" si="69"/>
        <v>0</v>
      </c>
      <c r="X131" s="66">
        <f t="shared" si="69"/>
        <v>2.2204934768378699</v>
      </c>
      <c r="Y131" s="66">
        <f t="shared" si="69"/>
        <v>1.66984194517136</v>
      </c>
      <c r="Z131" s="66">
        <f t="shared" si="69"/>
        <v>1.4515927731990801</v>
      </c>
      <c r="AA131" s="66">
        <f t="shared" si="69"/>
        <v>1.5404820144176501</v>
      </c>
      <c r="AB131" s="66">
        <f t="shared" si="69"/>
        <v>1.4452899992466</v>
      </c>
      <c r="AC131" s="66">
        <f t="shared" si="69"/>
        <v>1.28611159324646</v>
      </c>
      <c r="AD131" s="66">
        <f t="shared" si="69"/>
        <v>2.0671434998512299</v>
      </c>
      <c r="AE131" s="66">
        <f t="shared" si="69"/>
        <v>1.34788534045219</v>
      </c>
      <c r="AF131" s="66">
        <f t="shared" si="69"/>
        <v>1.59580466151237</v>
      </c>
      <c r="AG131" s="66">
        <f t="shared" si="69"/>
        <v>1.76700952649117</v>
      </c>
      <c r="AH131" s="93">
        <f t="shared" si="69"/>
        <v>1.7823167145252199</v>
      </c>
      <c r="AI131" s="94">
        <f t="shared" si="70"/>
        <v>1.7823167145252199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4.6000001430511501</v>
      </c>
      <c r="U132" s="71">
        <f t="shared" si="69"/>
        <v>3.9500000476837198</v>
      </c>
      <c r="V132" s="71">
        <f t="shared" si="69"/>
        <v>2.6499999761581399</v>
      </c>
      <c r="W132" s="71">
        <f t="shared" si="69"/>
        <v>0</v>
      </c>
      <c r="X132" s="71">
        <f t="shared" si="69"/>
        <v>0.24218781292438499</v>
      </c>
      <c r="Y132" s="71">
        <f t="shared" si="69"/>
        <v>1.74022108316422</v>
      </c>
      <c r="Z132" s="71">
        <f t="shared" si="69"/>
        <v>1.3522134125232701</v>
      </c>
      <c r="AA132" s="71">
        <f t="shared" si="69"/>
        <v>1.18532291054726</v>
      </c>
      <c r="AB132" s="71">
        <f t="shared" si="69"/>
        <v>1.2982780337333699</v>
      </c>
      <c r="AC132" s="71">
        <f t="shared" si="69"/>
        <v>1.2397086024284401</v>
      </c>
      <c r="AD132" s="71">
        <f t="shared" si="69"/>
        <v>1.13672062754631</v>
      </c>
      <c r="AE132" s="71">
        <f t="shared" si="69"/>
        <v>1.6678605079650899</v>
      </c>
      <c r="AF132" s="71">
        <f t="shared" si="69"/>
        <v>1.1674836575984999</v>
      </c>
      <c r="AG132" s="71">
        <f t="shared" si="69"/>
        <v>1.3641516566276599</v>
      </c>
      <c r="AH132" s="72">
        <f t="shared" si="69"/>
        <v>1.4829074442386601</v>
      </c>
      <c r="AI132" s="97">
        <f t="shared" si="70"/>
        <v>-3.1170926988124901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34.650000095367432</v>
      </c>
      <c r="U133" s="9">
        <f t="shared" ref="U133:AI133" si="72">SUM(U123:U132)</f>
        <v>34.000000000000021</v>
      </c>
      <c r="V133" s="9">
        <f t="shared" si="72"/>
        <v>39.150000095367403</v>
      </c>
      <c r="W133" s="9">
        <f t="shared" si="72"/>
        <v>35.299999833106988</v>
      </c>
      <c r="X133" s="9">
        <f t="shared" si="72"/>
        <v>34.164817217737436</v>
      </c>
      <c r="Y133" s="9">
        <f t="shared" si="72"/>
        <v>35.855226114392295</v>
      </c>
      <c r="Z133" s="9">
        <f t="shared" si="72"/>
        <v>35.250531807541854</v>
      </c>
      <c r="AA133" s="9">
        <f t="shared" si="72"/>
        <v>36.83191967010498</v>
      </c>
      <c r="AB133" s="9">
        <f t="shared" si="72"/>
        <v>37.452958256006234</v>
      </c>
      <c r="AC133" s="9">
        <f t="shared" si="72"/>
        <v>39.274021387100234</v>
      </c>
      <c r="AD133" s="9">
        <f t="shared" si="72"/>
        <v>40.300543338060379</v>
      </c>
      <c r="AE133" s="9">
        <f t="shared" si="72"/>
        <v>43.857537060976028</v>
      </c>
      <c r="AF133" s="9">
        <f t="shared" si="72"/>
        <v>45.417945861816413</v>
      </c>
      <c r="AG133" s="9">
        <f t="shared" si="72"/>
        <v>47.112549394369147</v>
      </c>
      <c r="AH133" s="9">
        <f t="shared" si="72"/>
        <v>48.306804060935974</v>
      </c>
      <c r="AI133" s="6">
        <f t="shared" si="72"/>
        <v>13.656803965568537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9:52" x14ac:dyDescent="0.25">
      <c r="W134" s="46"/>
    </row>
    <row r="135" spans="19:52" x14ac:dyDescent="0.25">
      <c r="W135" s="46"/>
    </row>
    <row r="136" spans="19:52" x14ac:dyDescent="0.25">
      <c r="W136" s="56"/>
    </row>
  </sheetData>
  <mergeCells count="1">
    <mergeCell ref="AI21:AI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topLeftCell="X1" workbookViewId="0">
      <selection activeCell="AL4" sqref="AL4:AZ103"/>
    </sheetView>
  </sheetViews>
  <sheetFormatPr baseColWidth="10" defaultColWidth="8.7109375" defaultRowHeight="15" x14ac:dyDescent="0.25"/>
  <cols>
    <col min="2" max="2" width="12.85546875" customWidth="1"/>
    <col min="18" max="18" width="10" bestFit="1" customWidth="1"/>
    <col min="35" max="35" width="9.85546875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8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14</v>
      </c>
      <c r="AM4" s="52">
        <v>16</v>
      </c>
      <c r="AN4" s="52">
        <v>11</v>
      </c>
      <c r="AO4" s="52">
        <v>11</v>
      </c>
      <c r="AP4" s="52">
        <v>14.7648043632507</v>
      </c>
      <c r="AQ4" s="52">
        <v>15.556926250457799</v>
      </c>
      <c r="AR4" s="52">
        <v>16.221853733062702</v>
      </c>
      <c r="AS4" s="52">
        <v>16.829813957214402</v>
      </c>
      <c r="AT4" s="52">
        <v>17.402609825134299</v>
      </c>
      <c r="AU4" s="52">
        <v>17.9266405105591</v>
      </c>
      <c r="AV4" s="52">
        <v>18.420881271362301</v>
      </c>
      <c r="AW4" s="52">
        <v>18.885097503662099</v>
      </c>
      <c r="AX4" s="52">
        <v>19.323561668396</v>
      </c>
      <c r="AY4" s="52">
        <v>19.728084564208999</v>
      </c>
      <c r="AZ4" s="52">
        <v>20.099022865295399</v>
      </c>
    </row>
    <row r="5" spans="2:52" x14ac:dyDescent="0.25">
      <c r="B5" s="34" t="s">
        <v>48</v>
      </c>
      <c r="C5" s="9">
        <f>AL4</f>
        <v>14</v>
      </c>
      <c r="D5" s="9">
        <f t="shared" ref="D5:Q5" si="0">AM4</f>
        <v>16</v>
      </c>
      <c r="E5" s="9">
        <f t="shared" si="0"/>
        <v>11</v>
      </c>
      <c r="F5" s="9">
        <f t="shared" si="0"/>
        <v>11</v>
      </c>
      <c r="G5" s="9">
        <f t="shared" si="0"/>
        <v>14.7648043632507</v>
      </c>
      <c r="H5" s="9">
        <f t="shared" si="0"/>
        <v>15.556926250457799</v>
      </c>
      <c r="I5" s="9">
        <f t="shared" si="0"/>
        <v>16.221853733062702</v>
      </c>
      <c r="J5" s="9">
        <f t="shared" si="0"/>
        <v>16.829813957214402</v>
      </c>
      <c r="K5" s="9">
        <f t="shared" si="0"/>
        <v>17.402609825134299</v>
      </c>
      <c r="L5" s="9">
        <f t="shared" si="0"/>
        <v>17.9266405105591</v>
      </c>
      <c r="M5" s="9">
        <f t="shared" si="0"/>
        <v>18.420881271362301</v>
      </c>
      <c r="N5" s="9">
        <f t="shared" si="0"/>
        <v>18.885097503662099</v>
      </c>
      <c r="O5" s="9">
        <f t="shared" si="0"/>
        <v>19.323561668396</v>
      </c>
      <c r="P5" s="9">
        <f t="shared" si="0"/>
        <v>19.728084564208999</v>
      </c>
      <c r="Q5" s="9">
        <f t="shared" si="0"/>
        <v>20.099022865295399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114.28571428571428</v>
      </c>
      <c r="V5" s="49">
        <f t="shared" si="1"/>
        <v>78.571428571428569</v>
      </c>
      <c r="W5" s="49">
        <f t="shared" si="1"/>
        <v>78.571428571428569</v>
      </c>
      <c r="X5" s="49">
        <f t="shared" si="1"/>
        <v>105.46288830893357</v>
      </c>
      <c r="Y5" s="49">
        <f t="shared" si="1"/>
        <v>111.12090178898428</v>
      </c>
      <c r="Z5" s="49">
        <f t="shared" si="1"/>
        <v>115.87038380759071</v>
      </c>
      <c r="AA5" s="49">
        <f t="shared" si="1"/>
        <v>120.21295683724573</v>
      </c>
      <c r="AB5" s="49">
        <f t="shared" si="1"/>
        <v>124.30435589381641</v>
      </c>
      <c r="AC5" s="49">
        <f t="shared" si="1"/>
        <v>128.04743221827928</v>
      </c>
      <c r="AD5" s="49">
        <f t="shared" si="1"/>
        <v>131.57772336687358</v>
      </c>
      <c r="AE5" s="49">
        <f t="shared" si="1"/>
        <v>134.89355359758642</v>
      </c>
      <c r="AF5" s="49">
        <f t="shared" si="1"/>
        <v>138.02544048854287</v>
      </c>
      <c r="AG5" s="49">
        <f t="shared" si="1"/>
        <v>140.91488974434998</v>
      </c>
      <c r="AH5" s="49">
        <f>Q5/$C$5*100</f>
        <v>143.56444903782429</v>
      </c>
      <c r="AI5" s="49"/>
      <c r="AJ5" s="49"/>
      <c r="AK5" s="51" t="s">
        <v>49</v>
      </c>
      <c r="AL5" s="52">
        <v>14</v>
      </c>
      <c r="AM5" s="52">
        <v>16</v>
      </c>
      <c r="AN5" s="52">
        <v>17</v>
      </c>
      <c r="AO5" s="52">
        <v>10</v>
      </c>
      <c r="AP5" s="52">
        <v>11.848124980926499</v>
      </c>
      <c r="AQ5" s="52">
        <v>15.316516399383501</v>
      </c>
      <c r="AR5" s="52">
        <v>16.070017814636198</v>
      </c>
      <c r="AS5" s="52">
        <v>16.711427688598601</v>
      </c>
      <c r="AT5" s="52">
        <v>17.3056478500366</v>
      </c>
      <c r="AU5" s="52">
        <v>17.868315696716301</v>
      </c>
      <c r="AV5" s="52">
        <v>18.385678291320801</v>
      </c>
      <c r="AW5" s="52">
        <v>18.873601913452099</v>
      </c>
      <c r="AX5" s="52">
        <v>19.332226753234899</v>
      </c>
      <c r="AY5" s="52">
        <v>19.7652492523193</v>
      </c>
      <c r="AZ5" s="52">
        <v>20.167293548583999</v>
      </c>
    </row>
    <row r="6" spans="2:52" x14ac:dyDescent="0.25">
      <c r="B6" s="34" t="s">
        <v>50</v>
      </c>
      <c r="C6" s="9">
        <f>AL5+AL6+AL7+AL8+AL9</f>
        <v>66</v>
      </c>
      <c r="D6" s="9">
        <f t="shared" ref="D6:Q6" si="2">AM5+AM6+AM7+AM8+AM9</f>
        <v>69</v>
      </c>
      <c r="E6" s="9">
        <f t="shared" si="2"/>
        <v>75</v>
      </c>
      <c r="F6" s="9">
        <f t="shared" si="2"/>
        <v>69</v>
      </c>
      <c r="G6" s="9">
        <f t="shared" si="2"/>
        <v>69.974534988403292</v>
      </c>
      <c r="H6" s="9">
        <f t="shared" si="2"/>
        <v>73.028433322906409</v>
      </c>
      <c r="I6" s="9">
        <f t="shared" si="2"/>
        <v>75.666924953460594</v>
      </c>
      <c r="J6" s="9">
        <f t="shared" si="2"/>
        <v>76.942773818969712</v>
      </c>
      <c r="K6" s="9">
        <f t="shared" si="2"/>
        <v>82.578660488128605</v>
      </c>
      <c r="L6" s="9">
        <f t="shared" si="2"/>
        <v>87.52466297149661</v>
      </c>
      <c r="M6" s="9">
        <f t="shared" si="2"/>
        <v>90.372688293457003</v>
      </c>
      <c r="N6" s="9">
        <f t="shared" si="2"/>
        <v>93.015481948852496</v>
      </c>
      <c r="O6" s="9">
        <f t="shared" si="2"/>
        <v>95.504186630248995</v>
      </c>
      <c r="P6" s="9">
        <f t="shared" si="2"/>
        <v>97.846384048461914</v>
      </c>
      <c r="Q6" s="9">
        <f t="shared" si="2"/>
        <v>100.04433727264409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104.54545454545455</v>
      </c>
      <c r="V6" s="49">
        <f t="shared" si="4"/>
        <v>113.63636363636364</v>
      </c>
      <c r="W6" s="49">
        <f t="shared" si="4"/>
        <v>104.54545454545455</v>
      </c>
      <c r="X6" s="49">
        <f t="shared" si="4"/>
        <v>106.02202270970196</v>
      </c>
      <c r="Y6" s="49">
        <f t="shared" si="4"/>
        <v>110.64914139834305</v>
      </c>
      <c r="Z6" s="49">
        <f t="shared" si="4"/>
        <v>114.64685599009181</v>
      </c>
      <c r="AA6" s="49">
        <f t="shared" si="4"/>
        <v>116.5799603317723</v>
      </c>
      <c r="AB6" s="49">
        <f t="shared" si="4"/>
        <v>125.11918255777061</v>
      </c>
      <c r="AC6" s="49">
        <f t="shared" si="4"/>
        <v>132.61312571438881</v>
      </c>
      <c r="AD6" s="49">
        <f t="shared" si="4"/>
        <v>136.92831559614697</v>
      </c>
      <c r="AE6" s="49">
        <f t="shared" si="4"/>
        <v>140.93254840735227</v>
      </c>
      <c r="AF6" s="49">
        <f t="shared" si="4"/>
        <v>144.70331307613483</v>
      </c>
      <c r="AG6" s="49">
        <f t="shared" si="4"/>
        <v>148.25209704312411</v>
      </c>
      <c r="AH6" s="49">
        <f>Q6/$C$6*100</f>
        <v>151.58232920097589</v>
      </c>
      <c r="AI6" s="49"/>
      <c r="AJ6" s="49"/>
      <c r="AK6" s="51" t="s">
        <v>51</v>
      </c>
      <c r="AL6" s="52">
        <v>14</v>
      </c>
      <c r="AM6" s="52">
        <v>13</v>
      </c>
      <c r="AN6" s="52">
        <v>16</v>
      </c>
      <c r="AO6" s="52">
        <v>17</v>
      </c>
      <c r="AP6" s="52">
        <v>11.0746378898621</v>
      </c>
      <c r="AQ6" s="52">
        <v>12.6524667739868</v>
      </c>
      <c r="AR6" s="52">
        <v>15.8571968078613</v>
      </c>
      <c r="AS6" s="52">
        <v>16.576392173767101</v>
      </c>
      <c r="AT6" s="52">
        <v>17.198252677917498</v>
      </c>
      <c r="AU6" s="52">
        <v>17.778756141662601</v>
      </c>
      <c r="AV6" s="52">
        <v>18.330792427062999</v>
      </c>
      <c r="AW6" s="52">
        <v>18.839551925659201</v>
      </c>
      <c r="AX6" s="52">
        <v>19.319552421569799</v>
      </c>
      <c r="AY6" s="52">
        <v>19.770365715026902</v>
      </c>
      <c r="AZ6" s="52">
        <v>20.198334693908699</v>
      </c>
    </row>
    <row r="7" spans="2:52" x14ac:dyDescent="0.25">
      <c r="B7" s="34" t="s">
        <v>52</v>
      </c>
      <c r="C7" s="9">
        <f>AL10+AL11+AL12+AL13+AL14+AL15+AL16</f>
        <v>99</v>
      </c>
      <c r="D7" s="9">
        <f t="shared" ref="D7:Q7" si="5">AM10+AM11+AM12+AM13+AM14+AM15+AM16</f>
        <v>99</v>
      </c>
      <c r="E7" s="9">
        <f t="shared" si="5"/>
        <v>104</v>
      </c>
      <c r="F7" s="9">
        <f t="shared" si="5"/>
        <v>101</v>
      </c>
      <c r="G7" s="9">
        <f t="shared" si="5"/>
        <v>105.68571090698241</v>
      </c>
      <c r="H7" s="9">
        <f t="shared" si="5"/>
        <v>108.1381940841674</v>
      </c>
      <c r="I7" s="9">
        <f t="shared" si="5"/>
        <v>110.0574889183045</v>
      </c>
      <c r="J7" s="9">
        <f t="shared" si="5"/>
        <v>113.45358514785761</v>
      </c>
      <c r="K7" s="9">
        <f t="shared" si="5"/>
        <v>114.77990198135379</v>
      </c>
      <c r="L7" s="9">
        <f t="shared" si="5"/>
        <v>116.1767525672912</v>
      </c>
      <c r="M7" s="9">
        <f t="shared" si="5"/>
        <v>118.3576798439026</v>
      </c>
      <c r="N7" s="9">
        <f t="shared" si="5"/>
        <v>122.44166707992549</v>
      </c>
      <c r="O7" s="9">
        <f t="shared" si="5"/>
        <v>125.9542031288147</v>
      </c>
      <c r="P7" s="9">
        <f t="shared" si="5"/>
        <v>129.21407127380368</v>
      </c>
      <c r="Q7" s="9">
        <f t="shared" si="5"/>
        <v>131.7764244079591</v>
      </c>
      <c r="R7" s="46"/>
      <c r="S7" s="48" t="str">
        <f t="shared" si="3"/>
        <v>6-12 år</v>
      </c>
      <c r="T7" s="49">
        <f>C7/$C$7*100</f>
        <v>100</v>
      </c>
      <c r="U7" s="49">
        <f t="shared" ref="U7:AG7" si="6">D7/$C$7*100</f>
        <v>100</v>
      </c>
      <c r="V7" s="49">
        <f t="shared" si="6"/>
        <v>105.05050505050507</v>
      </c>
      <c r="W7" s="49">
        <f t="shared" si="6"/>
        <v>102.02020202020201</v>
      </c>
      <c r="X7" s="49">
        <f t="shared" si="6"/>
        <v>106.75324334038628</v>
      </c>
      <c r="Y7" s="49">
        <f t="shared" si="6"/>
        <v>109.23049907491655</v>
      </c>
      <c r="Z7" s="49">
        <f t="shared" si="6"/>
        <v>111.1691807255601</v>
      </c>
      <c r="AA7" s="49">
        <f t="shared" si="6"/>
        <v>114.59958095743193</v>
      </c>
      <c r="AB7" s="49">
        <f t="shared" si="6"/>
        <v>115.9392949306604</v>
      </c>
      <c r="AC7" s="49">
        <f t="shared" si="6"/>
        <v>117.35025511847597</v>
      </c>
      <c r="AD7" s="49">
        <f t="shared" si="6"/>
        <v>119.55321196353799</v>
      </c>
      <c r="AE7" s="49">
        <f t="shared" si="6"/>
        <v>123.67845159588433</v>
      </c>
      <c r="AF7" s="49">
        <f t="shared" si="6"/>
        <v>127.22646780688353</v>
      </c>
      <c r="AG7" s="49">
        <f t="shared" si="6"/>
        <v>130.51926391293301</v>
      </c>
      <c r="AH7" s="49">
        <f>Q7/$C$7*100</f>
        <v>133.10749940197888</v>
      </c>
      <c r="AI7" s="49"/>
      <c r="AJ7" s="49"/>
      <c r="AK7" s="51" t="s">
        <v>53</v>
      </c>
      <c r="AL7" s="52">
        <v>15</v>
      </c>
      <c r="AM7" s="52">
        <v>12</v>
      </c>
      <c r="AN7" s="52">
        <v>13</v>
      </c>
      <c r="AO7" s="52">
        <v>15</v>
      </c>
      <c r="AP7" s="52">
        <v>17.269296169280999</v>
      </c>
      <c r="AQ7" s="52">
        <v>11.9926791191101</v>
      </c>
      <c r="AR7" s="52">
        <v>13.3453593254089</v>
      </c>
      <c r="AS7" s="52">
        <v>16.2974581718445</v>
      </c>
      <c r="AT7" s="52">
        <v>16.985811233520501</v>
      </c>
      <c r="AU7" s="52">
        <v>17.586963653564499</v>
      </c>
      <c r="AV7" s="52">
        <v>18.1518716812134</v>
      </c>
      <c r="AW7" s="52">
        <v>18.689933776855501</v>
      </c>
      <c r="AX7" s="52">
        <v>19.187053680419901</v>
      </c>
      <c r="AY7" s="52">
        <v>19.655612945556602</v>
      </c>
      <c r="AZ7" s="52">
        <v>20.0973815917969</v>
      </c>
    </row>
    <row r="8" spans="2:52" x14ac:dyDescent="0.25">
      <c r="B8" s="34" t="s">
        <v>54</v>
      </c>
      <c r="C8" s="9">
        <f>AL17+AL18+AL19</f>
        <v>45</v>
      </c>
      <c r="D8" s="9">
        <f t="shared" ref="D8:Q8" si="7">AM17+AM18+AM19</f>
        <v>41</v>
      </c>
      <c r="E8" s="9">
        <f t="shared" si="7"/>
        <v>38</v>
      </c>
      <c r="F8" s="9">
        <f t="shared" si="7"/>
        <v>45</v>
      </c>
      <c r="G8" s="9">
        <f t="shared" si="7"/>
        <v>45.3153429031372</v>
      </c>
      <c r="H8" s="9">
        <f t="shared" si="7"/>
        <v>48.376906871795704</v>
      </c>
      <c r="I8" s="9">
        <f t="shared" si="7"/>
        <v>45.6407823562622</v>
      </c>
      <c r="J8" s="9">
        <f t="shared" si="7"/>
        <v>49.948252677917495</v>
      </c>
      <c r="K8" s="9">
        <f t="shared" si="7"/>
        <v>49.800407886505099</v>
      </c>
      <c r="L8" s="9">
        <f t="shared" si="7"/>
        <v>49.4740214347839</v>
      </c>
      <c r="M8" s="9">
        <f t="shared" si="7"/>
        <v>50.314204216003503</v>
      </c>
      <c r="N8" s="9">
        <f t="shared" si="7"/>
        <v>51.274123191833496</v>
      </c>
      <c r="O8" s="9">
        <f t="shared" si="7"/>
        <v>52.523673057556103</v>
      </c>
      <c r="P8" s="9">
        <f t="shared" si="7"/>
        <v>52.879842758178697</v>
      </c>
      <c r="Q8" s="9">
        <f t="shared" si="7"/>
        <v>55.585954666137809</v>
      </c>
      <c r="R8" s="46"/>
      <c r="S8" s="48" t="str">
        <f t="shared" si="3"/>
        <v>13-15 år</v>
      </c>
      <c r="T8" s="49">
        <f>C8/$C$8*100</f>
        <v>100</v>
      </c>
      <c r="U8" s="49">
        <f t="shared" ref="U8:AG8" si="8">D8/$C$8*100</f>
        <v>91.111111111111114</v>
      </c>
      <c r="V8" s="49">
        <f t="shared" si="8"/>
        <v>84.444444444444443</v>
      </c>
      <c r="W8" s="49">
        <f t="shared" si="8"/>
        <v>100</v>
      </c>
      <c r="X8" s="49">
        <f t="shared" si="8"/>
        <v>100.70076200697156</v>
      </c>
      <c r="Y8" s="49">
        <f t="shared" si="8"/>
        <v>107.50423749287934</v>
      </c>
      <c r="Z8" s="49">
        <f t="shared" si="8"/>
        <v>101.42396079169377</v>
      </c>
      <c r="AA8" s="49">
        <f t="shared" si="8"/>
        <v>110.99611706203886</v>
      </c>
      <c r="AB8" s="49">
        <f t="shared" si="8"/>
        <v>110.66757308112246</v>
      </c>
      <c r="AC8" s="49">
        <f t="shared" si="8"/>
        <v>109.94226985507534</v>
      </c>
      <c r="AD8" s="49">
        <f t="shared" si="8"/>
        <v>111.80934270223</v>
      </c>
      <c r="AE8" s="49">
        <f t="shared" si="8"/>
        <v>113.94249598185222</v>
      </c>
      <c r="AF8" s="49">
        <f t="shared" si="8"/>
        <v>116.71927346123579</v>
      </c>
      <c r="AG8" s="49">
        <f t="shared" si="8"/>
        <v>117.51076168484155</v>
      </c>
      <c r="AH8" s="49">
        <f>Q8/$C$8*100</f>
        <v>123.52434370252847</v>
      </c>
      <c r="AI8" s="49"/>
      <c r="AJ8" s="49"/>
      <c r="AK8" s="51" t="s">
        <v>55</v>
      </c>
      <c r="AL8" s="52">
        <v>11</v>
      </c>
      <c r="AM8" s="52">
        <v>15</v>
      </c>
      <c r="AN8" s="52">
        <v>12</v>
      </c>
      <c r="AO8" s="52">
        <v>14</v>
      </c>
      <c r="AP8" s="52">
        <v>15.2891435623169</v>
      </c>
      <c r="AQ8" s="52">
        <v>17.4426412582397</v>
      </c>
      <c r="AR8" s="52">
        <v>12.743793964386001</v>
      </c>
      <c r="AS8" s="52">
        <v>13.9051713943481</v>
      </c>
      <c r="AT8" s="52">
        <v>16.627907752990701</v>
      </c>
      <c r="AU8" s="52">
        <v>17.285744667053201</v>
      </c>
      <c r="AV8" s="52">
        <v>17.865160942077601</v>
      </c>
      <c r="AW8" s="52">
        <v>18.4115648269653</v>
      </c>
      <c r="AX8" s="52">
        <v>18.9329719543457</v>
      </c>
      <c r="AY8" s="52">
        <v>19.415188789367701</v>
      </c>
      <c r="AZ8" s="52">
        <v>19.870751380920399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723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716</v>
      </c>
      <c r="E9" s="9">
        <f t="shared" si="9"/>
        <v>707</v>
      </c>
      <c r="F9" s="9">
        <f t="shared" si="9"/>
        <v>708</v>
      </c>
      <c r="G9" s="9">
        <f t="shared" si="9"/>
        <v>727.11896324157726</v>
      </c>
      <c r="H9" s="9">
        <f t="shared" si="9"/>
        <v>739.7039191722871</v>
      </c>
      <c r="I9" s="9">
        <f t="shared" si="9"/>
        <v>764.08111548423767</v>
      </c>
      <c r="J9" s="9">
        <f t="shared" si="9"/>
        <v>786.98738908767677</v>
      </c>
      <c r="K9" s="9">
        <f t="shared" si="9"/>
        <v>804.87238526344311</v>
      </c>
      <c r="L9" s="9">
        <f t="shared" si="9"/>
        <v>826.95443916320801</v>
      </c>
      <c r="M9" s="9">
        <f t="shared" si="9"/>
        <v>843.17632055282604</v>
      </c>
      <c r="N9" s="9">
        <f t="shared" si="9"/>
        <v>864.37379932403587</v>
      </c>
      <c r="O9" s="9">
        <f t="shared" si="9"/>
        <v>880.6223154067992</v>
      </c>
      <c r="P9" s="9">
        <f t="shared" si="9"/>
        <v>902.98923158645641</v>
      </c>
      <c r="Q9" s="9">
        <f t="shared" si="9"/>
        <v>922.24875497818016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99.031811894882438</v>
      </c>
      <c r="V9" s="49">
        <f t="shared" si="10"/>
        <v>97.786998616874129</v>
      </c>
      <c r="W9" s="49">
        <f t="shared" si="10"/>
        <v>97.925311203319495</v>
      </c>
      <c r="X9" s="49">
        <f t="shared" si="10"/>
        <v>100.56970445941593</v>
      </c>
      <c r="Y9" s="49">
        <f t="shared" si="10"/>
        <v>102.31036226449336</v>
      </c>
      <c r="Z9" s="49">
        <f t="shared" si="10"/>
        <v>105.6820353366857</v>
      </c>
      <c r="AA9" s="49">
        <f t="shared" si="10"/>
        <v>108.8502612846026</v>
      </c>
      <c r="AB9" s="49">
        <f t="shared" si="10"/>
        <v>111.32398136423834</v>
      </c>
      <c r="AC9" s="49">
        <f t="shared" si="10"/>
        <v>114.37820735314079</v>
      </c>
      <c r="AD9" s="49">
        <f t="shared" si="10"/>
        <v>116.62189772514884</v>
      </c>
      <c r="AE9" s="49">
        <f t="shared" si="10"/>
        <v>119.55377584011562</v>
      </c>
      <c r="AF9" s="49">
        <f t="shared" si="10"/>
        <v>121.80115012542174</v>
      </c>
      <c r="AG9" s="49">
        <f t="shared" si="10"/>
        <v>124.89477615303686</v>
      </c>
      <c r="AH9" s="49">
        <f>Q9/$C$9*100</f>
        <v>127.55861064705121</v>
      </c>
      <c r="AI9" s="49"/>
      <c r="AJ9" s="49"/>
      <c r="AK9" s="51" t="s">
        <v>57</v>
      </c>
      <c r="AL9" s="52">
        <v>12</v>
      </c>
      <c r="AM9" s="52">
        <v>13</v>
      </c>
      <c r="AN9" s="52">
        <v>17</v>
      </c>
      <c r="AO9" s="52">
        <v>13</v>
      </c>
      <c r="AP9" s="52">
        <v>14.4933323860168</v>
      </c>
      <c r="AQ9" s="52">
        <v>15.624129772186301</v>
      </c>
      <c r="AR9" s="52">
        <v>17.650557041168199</v>
      </c>
      <c r="AS9" s="52">
        <v>13.4523243904114</v>
      </c>
      <c r="AT9" s="52">
        <v>14.4610409736633</v>
      </c>
      <c r="AU9" s="52">
        <v>17.0048828125</v>
      </c>
      <c r="AV9" s="52">
        <v>17.639184951782202</v>
      </c>
      <c r="AW9" s="52">
        <v>18.200829505920399</v>
      </c>
      <c r="AX9" s="52">
        <v>18.7323818206787</v>
      </c>
      <c r="AY9" s="52">
        <v>19.239967346191399</v>
      </c>
      <c r="AZ9" s="52">
        <v>19.7105760574341</v>
      </c>
    </row>
    <row r="10" spans="2:52" x14ac:dyDescent="0.25">
      <c r="B10" s="35" t="s">
        <v>23</v>
      </c>
      <c r="C10" s="9">
        <f t="shared" ref="C10:Q10" si="11">C5+C6+C7+C8+AL20+AL21</f>
        <v>260</v>
      </c>
      <c r="D10" s="9">
        <f t="shared" si="11"/>
        <v>260</v>
      </c>
      <c r="E10" s="9">
        <f t="shared" si="11"/>
        <v>257</v>
      </c>
      <c r="F10" s="9">
        <f t="shared" si="11"/>
        <v>252</v>
      </c>
      <c r="G10" s="9">
        <f t="shared" si="11"/>
        <v>260.80237054824823</v>
      </c>
      <c r="H10" s="9">
        <f t="shared" si="11"/>
        <v>271.01642322540272</v>
      </c>
      <c r="I10" s="9">
        <f t="shared" si="11"/>
        <v>280.7154459953307</v>
      </c>
      <c r="J10" s="9">
        <f t="shared" si="11"/>
        <v>290.17523193359386</v>
      </c>
      <c r="K10" s="9">
        <f t="shared" si="11"/>
        <v>294.34856510162348</v>
      </c>
      <c r="L10" s="9">
        <f t="shared" si="11"/>
        <v>304.09510660171514</v>
      </c>
      <c r="M10" s="9">
        <f t="shared" si="11"/>
        <v>312.19435453414923</v>
      </c>
      <c r="N10" s="9">
        <f t="shared" si="11"/>
        <v>319.54825782775879</v>
      </c>
      <c r="O10" s="9">
        <f t="shared" si="11"/>
        <v>326.49550294876093</v>
      </c>
      <c r="P10" s="9">
        <f t="shared" si="11"/>
        <v>334.92485475540161</v>
      </c>
      <c r="Q10" s="9">
        <f t="shared" si="11"/>
        <v>342.96099376678484</v>
      </c>
      <c r="S10" s="48" t="s">
        <v>23</v>
      </c>
      <c r="T10" s="49">
        <f>C10/$C$10*100</f>
        <v>100</v>
      </c>
      <c r="U10" s="49">
        <f t="shared" ref="U10:AG10" si="12">D10/$C$10*100</f>
        <v>100</v>
      </c>
      <c r="V10" s="49">
        <f t="shared" si="12"/>
        <v>98.846153846153854</v>
      </c>
      <c r="W10" s="49">
        <f t="shared" si="12"/>
        <v>96.92307692307692</v>
      </c>
      <c r="X10" s="49">
        <f t="shared" si="12"/>
        <v>100.30860405701856</v>
      </c>
      <c r="Y10" s="49">
        <f t="shared" si="12"/>
        <v>104.23708585592412</v>
      </c>
      <c r="Z10" s="49">
        <f t="shared" si="12"/>
        <v>107.96747922897335</v>
      </c>
      <c r="AA10" s="49">
        <f t="shared" si="12"/>
        <v>111.60585843599765</v>
      </c>
      <c r="AB10" s="49">
        <f t="shared" si="12"/>
        <v>113.21098657754749</v>
      </c>
      <c r="AC10" s="49">
        <f t="shared" si="12"/>
        <v>116.95965638527505</v>
      </c>
      <c r="AD10" s="49">
        <f t="shared" si="12"/>
        <v>120.07475174390353</v>
      </c>
      <c r="AE10" s="49">
        <f t="shared" si="12"/>
        <v>122.90317608759953</v>
      </c>
      <c r="AF10" s="49">
        <f t="shared" si="12"/>
        <v>125.57519344183112</v>
      </c>
      <c r="AG10" s="49">
        <f t="shared" si="12"/>
        <v>128.81725182900061</v>
      </c>
      <c r="AH10" s="49">
        <f>Q10/$C$10*100</f>
        <v>131.90807452568646</v>
      </c>
      <c r="AI10" s="49"/>
      <c r="AJ10" s="49"/>
      <c r="AK10" s="51" t="s">
        <v>58</v>
      </c>
      <c r="AL10" s="52">
        <v>14</v>
      </c>
      <c r="AM10" s="52">
        <v>11</v>
      </c>
      <c r="AN10" s="52">
        <v>13</v>
      </c>
      <c r="AO10" s="52">
        <v>15</v>
      </c>
      <c r="AP10" s="52">
        <v>13.5287742614746</v>
      </c>
      <c r="AQ10" s="52">
        <v>14.9340667724609</v>
      </c>
      <c r="AR10" s="52">
        <v>15.9529466629028</v>
      </c>
      <c r="AS10" s="52">
        <v>17.866172790527301</v>
      </c>
      <c r="AT10" s="52">
        <v>14.086693763732899</v>
      </c>
      <c r="AU10" s="52">
        <v>14.9651503562927</v>
      </c>
      <c r="AV10" s="52">
        <v>17.372226715087901</v>
      </c>
      <c r="AW10" s="52">
        <v>17.987474441528299</v>
      </c>
      <c r="AX10" s="52">
        <v>18.534908294677699</v>
      </c>
      <c r="AY10" s="52">
        <v>19.0540819168091</v>
      </c>
      <c r="AZ10" s="52">
        <v>19.5501146316528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455</v>
      </c>
      <c r="D11" s="9">
        <f t="shared" ref="D11:Q11" si="13">AM22+AM23+AM24+AM25+AM26+AM27+AM28+AM29+AM30+AM31+AM32+AM33+AM34+AM35+AM36+AM37+AM38+AM39+AM40+AM41+AM42+AM43+AM44+AM45+AM46+AM47+AM48+AM49+AM50+AM51+AM52+AM53</f>
        <v>448</v>
      </c>
      <c r="E11" s="9">
        <f t="shared" si="13"/>
        <v>450</v>
      </c>
      <c r="F11" s="9">
        <f t="shared" si="13"/>
        <v>451</v>
      </c>
      <c r="G11" s="9">
        <f t="shared" si="13"/>
        <v>455.82446980476396</v>
      </c>
      <c r="H11" s="9">
        <f t="shared" si="13"/>
        <v>466.60470676422142</v>
      </c>
      <c r="I11" s="9">
        <f t="shared" si="13"/>
        <v>477.00378131866455</v>
      </c>
      <c r="J11" s="9">
        <f t="shared" si="13"/>
        <v>485.37142610549904</v>
      </c>
      <c r="K11" s="9">
        <f t="shared" si="13"/>
        <v>503.28404092788713</v>
      </c>
      <c r="L11" s="9">
        <f t="shared" si="13"/>
        <v>514.39153861999512</v>
      </c>
      <c r="M11" s="9">
        <f t="shared" si="13"/>
        <v>528.33018779754661</v>
      </c>
      <c r="N11" s="9">
        <f t="shared" si="13"/>
        <v>542.86222839355491</v>
      </c>
      <c r="O11" s="9">
        <f t="shared" si="13"/>
        <v>560.07520961761463</v>
      </c>
      <c r="P11" s="9">
        <f t="shared" si="13"/>
        <v>573.71018409729015</v>
      </c>
      <c r="Q11" s="9">
        <f t="shared" si="13"/>
        <v>587.78536558151256</v>
      </c>
      <c r="S11" s="48" t="s">
        <v>24</v>
      </c>
      <c r="T11" s="49">
        <f>C11/$C$11*100</f>
        <v>100</v>
      </c>
      <c r="U11" s="49">
        <f t="shared" ref="U11:AG11" si="14">D11/$C$11*100</f>
        <v>98.461538461538467</v>
      </c>
      <c r="V11" s="49">
        <f t="shared" si="14"/>
        <v>98.901098901098905</v>
      </c>
      <c r="W11" s="49">
        <f t="shared" si="14"/>
        <v>99.120879120879124</v>
      </c>
      <c r="X11" s="49">
        <f t="shared" si="14"/>
        <v>100.18120215489319</v>
      </c>
      <c r="Y11" s="49">
        <f t="shared" si="14"/>
        <v>102.55048500312557</v>
      </c>
      <c r="Z11" s="49">
        <f t="shared" si="14"/>
        <v>104.835995894212</v>
      </c>
      <c r="AA11" s="49">
        <f t="shared" si="14"/>
        <v>106.67503870450528</v>
      </c>
      <c r="AB11" s="49">
        <f t="shared" si="14"/>
        <v>110.61187712700816</v>
      </c>
      <c r="AC11" s="49">
        <f t="shared" si="14"/>
        <v>113.05308541098793</v>
      </c>
      <c r="AD11" s="49">
        <f t="shared" si="14"/>
        <v>116.11652479066959</v>
      </c>
      <c r="AE11" s="49">
        <f t="shared" si="14"/>
        <v>119.31037986671538</v>
      </c>
      <c r="AF11" s="49">
        <f t="shared" si="14"/>
        <v>123.09345266321201</v>
      </c>
      <c r="AG11" s="49">
        <f t="shared" si="14"/>
        <v>126.09015035105277</v>
      </c>
      <c r="AH11" s="49">
        <f>Q11/$C$11*100</f>
        <v>129.18359683110165</v>
      </c>
      <c r="AI11" s="49"/>
      <c r="AJ11" s="49"/>
      <c r="AK11" s="51" t="s">
        <v>59</v>
      </c>
      <c r="AL11" s="52">
        <v>15</v>
      </c>
      <c r="AM11" s="52">
        <v>13</v>
      </c>
      <c r="AN11" s="52">
        <v>11</v>
      </c>
      <c r="AO11" s="52">
        <v>14</v>
      </c>
      <c r="AP11" s="52">
        <v>15.5975270271301</v>
      </c>
      <c r="AQ11" s="52">
        <v>14.105028629303</v>
      </c>
      <c r="AR11" s="52">
        <v>15.446813106536901</v>
      </c>
      <c r="AS11" s="52">
        <v>16.395486831665</v>
      </c>
      <c r="AT11" s="52">
        <v>18.1912889480591</v>
      </c>
      <c r="AU11" s="52">
        <v>14.7703313827515</v>
      </c>
      <c r="AV11" s="52">
        <v>15.5351490974426</v>
      </c>
      <c r="AW11" s="52">
        <v>17.847952842712399</v>
      </c>
      <c r="AX11" s="52">
        <v>18.4507093429565</v>
      </c>
      <c r="AY11" s="52">
        <v>18.988879203796401</v>
      </c>
      <c r="AZ11" s="52">
        <v>19.49977684021</v>
      </c>
    </row>
    <row r="12" spans="2:52" x14ac:dyDescent="0.25">
      <c r="B12" s="35" t="s">
        <v>25</v>
      </c>
      <c r="C12" s="9">
        <f>AL54+AL55+AL56+AL57+AL58+AL59+AL60+AL61+AL62+AL63+AL64+AL65+AL66+AL67+AL68+AL69+AL70</f>
        <v>232</v>
      </c>
      <c r="D12" s="9">
        <f t="shared" ref="D12:Q12" si="15">AM54+AM55+AM56+AM57+AM58+AM59+AM60+AM61+AM62+AM63+AM64+AM65+AM66+AM67+AM68+AM69+AM70</f>
        <v>233</v>
      </c>
      <c r="E12" s="9">
        <f t="shared" si="15"/>
        <v>228</v>
      </c>
      <c r="F12" s="9">
        <f t="shared" si="15"/>
        <v>231</v>
      </c>
      <c r="G12" s="9">
        <f t="shared" si="15"/>
        <v>246.2325160503388</v>
      </c>
      <c r="H12" s="9">
        <f t="shared" si="15"/>
        <v>247.18324971199038</v>
      </c>
      <c r="I12" s="9">
        <f t="shared" si="15"/>
        <v>253.94893813133231</v>
      </c>
      <c r="J12" s="9">
        <f t="shared" si="15"/>
        <v>268.61515665054304</v>
      </c>
      <c r="K12" s="9">
        <f t="shared" si="15"/>
        <v>271.80135941505432</v>
      </c>
      <c r="L12" s="9">
        <f t="shared" si="15"/>
        <v>279.56987142562866</v>
      </c>
      <c r="M12" s="9">
        <f t="shared" si="15"/>
        <v>280.11723184585577</v>
      </c>
      <c r="N12" s="9">
        <f t="shared" si="15"/>
        <v>287.57968282699579</v>
      </c>
      <c r="O12" s="9">
        <f t="shared" si="15"/>
        <v>287.35722732543951</v>
      </c>
      <c r="P12" s="9">
        <f t="shared" si="15"/>
        <v>294.02257537841814</v>
      </c>
      <c r="Q12" s="9">
        <f t="shared" si="15"/>
        <v>299.00813484191889</v>
      </c>
      <c r="S12" s="48" t="s">
        <v>25</v>
      </c>
      <c r="T12" s="49">
        <f>C12/$C$12*100</f>
        <v>100</v>
      </c>
      <c r="U12" s="49">
        <f t="shared" ref="U12:AG12" si="16">D12/$C$12*100</f>
        <v>100.43103448275863</v>
      </c>
      <c r="V12" s="49">
        <f t="shared" si="16"/>
        <v>98.275862068965509</v>
      </c>
      <c r="W12" s="49">
        <f t="shared" si="16"/>
        <v>99.568965517241381</v>
      </c>
      <c r="X12" s="49">
        <f t="shared" si="16"/>
        <v>106.13470519411155</v>
      </c>
      <c r="Y12" s="49">
        <f t="shared" si="16"/>
        <v>106.54450418620276</v>
      </c>
      <c r="Z12" s="49">
        <f t="shared" si="16"/>
        <v>109.46074919453979</v>
      </c>
      <c r="AA12" s="49">
        <f t="shared" si="16"/>
        <v>115.78239510799268</v>
      </c>
      <c r="AB12" s="49">
        <f t="shared" si="16"/>
        <v>117.1557583685579</v>
      </c>
      <c r="AC12" s="49">
        <f t="shared" si="16"/>
        <v>120.50425492483994</v>
      </c>
      <c r="AD12" s="49">
        <f t="shared" si="16"/>
        <v>120.74018614045508</v>
      </c>
      <c r="AE12" s="49">
        <f t="shared" si="16"/>
        <v>123.95675983922231</v>
      </c>
      <c r="AF12" s="49">
        <f t="shared" si="16"/>
        <v>123.86087384717219</v>
      </c>
      <c r="AG12" s="49">
        <f t="shared" si="16"/>
        <v>126.73386869759402</v>
      </c>
      <c r="AH12" s="49">
        <f>Q12/$C$12*100</f>
        <v>128.88281674220642</v>
      </c>
      <c r="AI12" s="49"/>
      <c r="AJ12" s="49"/>
      <c r="AK12" s="51" t="s">
        <v>60</v>
      </c>
      <c r="AL12" s="52">
        <v>12</v>
      </c>
      <c r="AM12" s="52">
        <v>16</v>
      </c>
      <c r="AN12" s="52">
        <v>16</v>
      </c>
      <c r="AO12" s="52">
        <v>13</v>
      </c>
      <c r="AP12" s="52">
        <v>14.492582321166999</v>
      </c>
      <c r="AQ12" s="52">
        <v>16.081830024719199</v>
      </c>
      <c r="AR12" s="52">
        <v>14.5594644546509</v>
      </c>
      <c r="AS12" s="52">
        <v>15.845796585083001</v>
      </c>
      <c r="AT12" s="52">
        <v>16.7238659858704</v>
      </c>
      <c r="AU12" s="52">
        <v>18.421592712402301</v>
      </c>
      <c r="AV12" s="52">
        <v>15.329304218292201</v>
      </c>
      <c r="AW12" s="52">
        <v>15.9806942939758</v>
      </c>
      <c r="AX12" s="52">
        <v>18.204205513000499</v>
      </c>
      <c r="AY12" s="52">
        <v>18.7922410964966</v>
      </c>
      <c r="AZ12" s="52">
        <v>19.3181858062744</v>
      </c>
    </row>
    <row r="13" spans="2:52" x14ac:dyDescent="0.25">
      <c r="B13" s="34" t="s">
        <v>26</v>
      </c>
      <c r="C13" s="9">
        <f>AL71+AL72+AL73+AL74+AL75+AL76+AL77+AL78+AL79+AL80+AL81+AL82+AL83</f>
        <v>92</v>
      </c>
      <c r="D13" s="9">
        <f t="shared" ref="D13:Q13" si="17">AM71+AM72+AM73+AM74+AM75+AM76+AM77+AM78+AM79+AM80+AM81+AM82+AM83</f>
        <v>95</v>
      </c>
      <c r="E13" s="9">
        <f t="shared" si="17"/>
        <v>96</v>
      </c>
      <c r="F13" s="9">
        <f t="shared" si="17"/>
        <v>102</v>
      </c>
      <c r="G13" s="9">
        <f t="shared" si="17"/>
        <v>110.57543289661409</v>
      </c>
      <c r="H13" s="9">
        <f t="shared" si="17"/>
        <v>119.81215649843222</v>
      </c>
      <c r="I13" s="9">
        <f t="shared" si="17"/>
        <v>129.68824207782734</v>
      </c>
      <c r="J13" s="9">
        <f t="shared" si="17"/>
        <v>132.47967362403878</v>
      </c>
      <c r="K13" s="9">
        <f t="shared" si="17"/>
        <v>139.38159120082844</v>
      </c>
      <c r="L13" s="9">
        <f t="shared" si="17"/>
        <v>140.71263527870195</v>
      </c>
      <c r="M13" s="9">
        <f t="shared" si="17"/>
        <v>151.88533258438108</v>
      </c>
      <c r="N13" s="9">
        <f t="shared" si="17"/>
        <v>148.4093887805939</v>
      </c>
      <c r="O13" s="9">
        <f t="shared" si="17"/>
        <v>153.26714277267459</v>
      </c>
      <c r="P13" s="9">
        <f t="shared" si="17"/>
        <v>152.00700306892398</v>
      </c>
      <c r="Q13" s="9">
        <f t="shared" si="17"/>
        <v>155.97058296203593</v>
      </c>
      <c r="S13" s="48" t="s">
        <v>26</v>
      </c>
      <c r="T13" s="49">
        <f>C13/$C$13*100</f>
        <v>100</v>
      </c>
      <c r="U13" s="49">
        <f t="shared" ref="U13:AG13" si="18">D13/$C$13*100</f>
        <v>103.26086956521738</v>
      </c>
      <c r="V13" s="49">
        <f t="shared" si="18"/>
        <v>104.34782608695652</v>
      </c>
      <c r="W13" s="49">
        <f t="shared" si="18"/>
        <v>110.86956521739131</v>
      </c>
      <c r="X13" s="49">
        <f t="shared" si="18"/>
        <v>120.19068793110227</v>
      </c>
      <c r="Y13" s="49">
        <f t="shared" si="18"/>
        <v>130.23060488960024</v>
      </c>
      <c r="Z13" s="49">
        <f t="shared" si="18"/>
        <v>140.96548051937754</v>
      </c>
      <c r="AA13" s="49">
        <f t="shared" si="18"/>
        <v>143.99964524352043</v>
      </c>
      <c r="AB13" s="49">
        <f t="shared" si="18"/>
        <v>151.50172956611786</v>
      </c>
      <c r="AC13" s="49">
        <f t="shared" si="18"/>
        <v>152.94851660728472</v>
      </c>
      <c r="AD13" s="49">
        <f t="shared" si="18"/>
        <v>165.09275280910987</v>
      </c>
      <c r="AE13" s="49">
        <f t="shared" si="18"/>
        <v>161.31455302238467</v>
      </c>
      <c r="AF13" s="49">
        <f t="shared" si="18"/>
        <v>166.59472040508106</v>
      </c>
      <c r="AG13" s="49">
        <f t="shared" si="18"/>
        <v>165.22500333578694</v>
      </c>
      <c r="AH13" s="49">
        <f>Q13/$C$13*100</f>
        <v>169.53324235003905</v>
      </c>
      <c r="AI13" s="49"/>
      <c r="AJ13" s="49"/>
      <c r="AK13" s="51" t="s">
        <v>61</v>
      </c>
      <c r="AL13" s="52">
        <v>10</v>
      </c>
      <c r="AM13" s="52">
        <v>14</v>
      </c>
      <c r="AN13" s="52">
        <v>17</v>
      </c>
      <c r="AO13" s="52">
        <v>16</v>
      </c>
      <c r="AP13" s="52">
        <v>13.647847652435299</v>
      </c>
      <c r="AQ13" s="52">
        <v>14.976982116699199</v>
      </c>
      <c r="AR13" s="52">
        <v>16.584099292755099</v>
      </c>
      <c r="AS13" s="52">
        <v>15.0788764953613</v>
      </c>
      <c r="AT13" s="52">
        <v>16.312067031860401</v>
      </c>
      <c r="AU13" s="52">
        <v>17.140324115753199</v>
      </c>
      <c r="AV13" s="52">
        <v>18.715817451477101</v>
      </c>
      <c r="AW13" s="52">
        <v>15.942040443420399</v>
      </c>
      <c r="AX13" s="52">
        <v>16.488371849060101</v>
      </c>
      <c r="AY13" s="52">
        <v>18.6335802078247</v>
      </c>
      <c r="AZ13" s="52">
        <v>19.207471847534201</v>
      </c>
    </row>
    <row r="14" spans="2:52" x14ac:dyDescent="0.25">
      <c r="B14" s="34" t="s">
        <v>27</v>
      </c>
      <c r="C14" s="9">
        <f>AL84+AL85+AL86+AL87+AL88+AL89+AL90+AL91+AL92+AL93</f>
        <v>31</v>
      </c>
      <c r="D14" s="9">
        <f t="shared" ref="D14:Q14" si="19">AM84+AM85+AM86+AM87+AM88+AM89+AM90+AM91+AM92+AM93</f>
        <v>31</v>
      </c>
      <c r="E14" s="9">
        <f t="shared" si="19"/>
        <v>37</v>
      </c>
      <c r="F14" s="9">
        <f t="shared" si="19"/>
        <v>38</v>
      </c>
      <c r="G14" s="9">
        <f t="shared" si="19"/>
        <v>36.434016421437278</v>
      </c>
      <c r="H14" s="9">
        <f t="shared" si="19"/>
        <v>40.202439211308985</v>
      </c>
      <c r="I14" s="9">
        <f t="shared" si="19"/>
        <v>36.964175455272184</v>
      </c>
      <c r="J14" s="9">
        <f t="shared" si="19"/>
        <v>33.786962747573838</v>
      </c>
      <c r="K14" s="9">
        <f t="shared" si="19"/>
        <v>35.188591405749328</v>
      </c>
      <c r="L14" s="9">
        <f t="shared" si="19"/>
        <v>37.857636451721191</v>
      </c>
      <c r="M14" s="9">
        <f t="shared" si="19"/>
        <v>37.611919343471527</v>
      </c>
      <c r="N14" s="9">
        <f t="shared" si="19"/>
        <v>45.720104917883845</v>
      </c>
      <c r="O14" s="9">
        <f t="shared" si="19"/>
        <v>49.387624099850626</v>
      </c>
      <c r="P14" s="9">
        <f t="shared" si="19"/>
        <v>55.665918901562662</v>
      </c>
      <c r="Q14" s="9">
        <f t="shared" si="19"/>
        <v>58.94989448785779</v>
      </c>
      <c r="S14" s="48" t="s">
        <v>27</v>
      </c>
      <c r="T14" s="49">
        <f>C14/$C$14*100</f>
        <v>100</v>
      </c>
      <c r="U14" s="49">
        <f t="shared" ref="U14:AG14" si="20">D14/$C$14*100</f>
        <v>100</v>
      </c>
      <c r="V14" s="49">
        <f t="shared" si="20"/>
        <v>119.35483870967742</v>
      </c>
      <c r="W14" s="49">
        <f t="shared" si="20"/>
        <v>122.58064516129032</v>
      </c>
      <c r="X14" s="49">
        <f t="shared" si="20"/>
        <v>117.52908523044283</v>
      </c>
      <c r="Y14" s="49">
        <f t="shared" si="20"/>
        <v>129.68528777841607</v>
      </c>
      <c r="Z14" s="49">
        <f t="shared" si="20"/>
        <v>119.23927566216834</v>
      </c>
      <c r="AA14" s="49">
        <f t="shared" si="20"/>
        <v>108.9902024115285</v>
      </c>
      <c r="AB14" s="49">
        <f t="shared" si="20"/>
        <v>113.51158517983654</v>
      </c>
      <c r="AC14" s="49">
        <f t="shared" si="20"/>
        <v>122.12140790877804</v>
      </c>
      <c r="AD14" s="49">
        <f t="shared" si="20"/>
        <v>121.3287720757146</v>
      </c>
      <c r="AE14" s="49">
        <f t="shared" si="20"/>
        <v>147.48420941252854</v>
      </c>
      <c r="AF14" s="49">
        <f t="shared" si="20"/>
        <v>159.31491645113104</v>
      </c>
      <c r="AG14" s="49">
        <f t="shared" si="20"/>
        <v>179.5674803276215</v>
      </c>
      <c r="AH14" s="49">
        <f>Q14/$C$14*100</f>
        <v>190.16094996083157</v>
      </c>
      <c r="AI14" s="49"/>
      <c r="AJ14" s="49"/>
      <c r="AK14" s="51" t="s">
        <v>62</v>
      </c>
      <c r="AL14" s="52">
        <v>22</v>
      </c>
      <c r="AM14" s="52">
        <v>10</v>
      </c>
      <c r="AN14" s="52">
        <v>15</v>
      </c>
      <c r="AO14" s="52">
        <v>16</v>
      </c>
      <c r="AP14" s="52">
        <v>16.448915958404498</v>
      </c>
      <c r="AQ14" s="52">
        <v>14.221651077270501</v>
      </c>
      <c r="AR14" s="52">
        <v>15.425903797149701</v>
      </c>
      <c r="AS14" s="52">
        <v>17.0590209960938</v>
      </c>
      <c r="AT14" s="52">
        <v>15.596222400665299</v>
      </c>
      <c r="AU14" s="52">
        <v>16.773716449737499</v>
      </c>
      <c r="AV14" s="52">
        <v>17.563352584838899</v>
      </c>
      <c r="AW14" s="52">
        <v>19.003027915954601</v>
      </c>
      <c r="AX14" s="52">
        <v>16.5373568534851</v>
      </c>
      <c r="AY14" s="52">
        <v>16.980750083923301</v>
      </c>
      <c r="AZ14" s="52">
        <v>19.0556383132935</v>
      </c>
    </row>
    <row r="15" spans="2:52" x14ac:dyDescent="0.25">
      <c r="B15" s="34" t="s">
        <v>28</v>
      </c>
      <c r="C15" s="9">
        <f>AL94+AL95+AL96+AL97+AL98+AL99+AL100+AL101+AL102+AL103</f>
        <v>2</v>
      </c>
      <c r="D15" s="9">
        <f t="shared" ref="D15:Q15" si="21">AM94+AM95+AM96+AM97+AM98+AM99+AM100+AM101+AM102+AM103</f>
        <v>1</v>
      </c>
      <c r="E15" s="9">
        <f t="shared" si="21"/>
        <v>1</v>
      </c>
      <c r="F15" s="9">
        <f t="shared" si="21"/>
        <v>3</v>
      </c>
      <c r="G15" s="9">
        <f t="shared" si="21"/>
        <v>3.4089446663856529</v>
      </c>
      <c r="H15" s="9">
        <f t="shared" si="21"/>
        <v>2.852072000503536</v>
      </c>
      <c r="I15" s="9">
        <f t="shared" si="21"/>
        <v>3.719718396663664</v>
      </c>
      <c r="J15" s="9">
        <f t="shared" si="21"/>
        <v>6.3354157507419675</v>
      </c>
      <c r="K15" s="9">
        <f t="shared" si="21"/>
        <v>7.6800615191459709</v>
      </c>
      <c r="L15" s="9">
        <f t="shared" si="21"/>
        <v>9.9824807345867264</v>
      </c>
      <c r="M15" s="9">
        <f t="shared" si="21"/>
        <v>11.098240122199067</v>
      </c>
      <c r="N15" s="9">
        <f t="shared" si="21"/>
        <v>11.51103496551514</v>
      </c>
      <c r="O15" s="9">
        <f t="shared" si="21"/>
        <v>12.995485246181488</v>
      </c>
      <c r="P15" s="9">
        <f t="shared" si="21"/>
        <v>12.806574031710612</v>
      </c>
      <c r="Q15" s="9">
        <f t="shared" si="21"/>
        <v>11.890083298087118</v>
      </c>
      <c r="S15" s="48" t="s">
        <v>28</v>
      </c>
      <c r="T15" s="49">
        <f>C15/$C$15*100</f>
        <v>100</v>
      </c>
      <c r="U15" s="49">
        <f t="shared" ref="U15:AG15" si="22">D15/$C$15*100</f>
        <v>50</v>
      </c>
      <c r="V15" s="49">
        <f t="shared" si="22"/>
        <v>50</v>
      </c>
      <c r="W15" s="49">
        <f t="shared" si="22"/>
        <v>150</v>
      </c>
      <c r="X15" s="49">
        <f t="shared" si="22"/>
        <v>170.44723331928265</v>
      </c>
      <c r="Y15" s="49">
        <f t="shared" si="22"/>
        <v>142.6036000251768</v>
      </c>
      <c r="Z15" s="49">
        <f t="shared" si="22"/>
        <v>185.9859198331832</v>
      </c>
      <c r="AA15" s="49">
        <f t="shared" si="22"/>
        <v>316.77078753709839</v>
      </c>
      <c r="AB15" s="49">
        <f t="shared" si="22"/>
        <v>384.00307595729856</v>
      </c>
      <c r="AC15" s="49">
        <f t="shared" si="22"/>
        <v>499.1240367293363</v>
      </c>
      <c r="AD15" s="49">
        <f t="shared" si="22"/>
        <v>554.91200610995338</v>
      </c>
      <c r="AE15" s="49">
        <f t="shared" si="22"/>
        <v>575.55174827575706</v>
      </c>
      <c r="AF15" s="49">
        <f t="shared" si="22"/>
        <v>649.7742623090744</v>
      </c>
      <c r="AG15" s="49">
        <f t="shared" si="22"/>
        <v>640.32870158553067</v>
      </c>
      <c r="AH15" s="49">
        <f>Q15/$C$15*100</f>
        <v>594.50416490435589</v>
      </c>
      <c r="AI15" s="49"/>
      <c r="AJ15" s="49"/>
      <c r="AK15" s="51" t="s">
        <v>63</v>
      </c>
      <c r="AL15" s="52">
        <v>12</v>
      </c>
      <c r="AM15" s="52">
        <v>22</v>
      </c>
      <c r="AN15" s="52">
        <v>11</v>
      </c>
      <c r="AO15" s="52">
        <v>15</v>
      </c>
      <c r="AP15" s="52">
        <v>16.5467176437378</v>
      </c>
      <c r="AQ15" s="52">
        <v>16.918092250823999</v>
      </c>
      <c r="AR15" s="52">
        <v>14.815242767334</v>
      </c>
      <c r="AS15" s="52">
        <v>15.9176154136658</v>
      </c>
      <c r="AT15" s="52">
        <v>17.5715589523315</v>
      </c>
      <c r="AU15" s="52">
        <v>16.1527919769287</v>
      </c>
      <c r="AV15" s="52">
        <v>17.278392314910899</v>
      </c>
      <c r="AW15" s="52">
        <v>18.043031692504901</v>
      </c>
      <c r="AX15" s="52">
        <v>19.364611625671401</v>
      </c>
      <c r="AY15" s="52">
        <v>17.162796020507798</v>
      </c>
      <c r="AZ15" s="52">
        <v>17.517490386962901</v>
      </c>
    </row>
    <row r="16" spans="2:52" x14ac:dyDescent="0.25">
      <c r="B16" s="54" t="s">
        <v>29</v>
      </c>
      <c r="C16" s="55">
        <f t="shared" ref="C16:F16" si="23">C5+C6+C7+C8+C9+C13+C14+C15</f>
        <v>1072</v>
      </c>
      <c r="D16" s="55">
        <f t="shared" si="23"/>
        <v>1068</v>
      </c>
      <c r="E16" s="55">
        <f t="shared" si="23"/>
        <v>1069</v>
      </c>
      <c r="F16" s="55">
        <f t="shared" si="23"/>
        <v>1077</v>
      </c>
      <c r="G16" s="55">
        <f>G5+G6+G7+G8+G9+G13+G14+G15</f>
        <v>1113.2777503877878</v>
      </c>
      <c r="H16" s="55">
        <f t="shared" ref="H16:Q16" si="24">H5+H6+H7+H8+H9+H13+H14+H15</f>
        <v>1147.671047411859</v>
      </c>
      <c r="I16" s="55">
        <f t="shared" si="24"/>
        <v>1182.0403013750908</v>
      </c>
      <c r="J16" s="55">
        <f t="shared" si="24"/>
        <v>1216.7638668119905</v>
      </c>
      <c r="K16" s="55">
        <f t="shared" si="24"/>
        <v>1251.6842095702887</v>
      </c>
      <c r="L16" s="55">
        <f t="shared" si="24"/>
        <v>1286.6092691123488</v>
      </c>
      <c r="M16" s="55">
        <f t="shared" si="24"/>
        <v>1321.2372662276032</v>
      </c>
      <c r="N16" s="55">
        <f t="shared" si="24"/>
        <v>1355.6306977123022</v>
      </c>
      <c r="O16" s="55">
        <f t="shared" si="24"/>
        <v>1389.5781920105217</v>
      </c>
      <c r="P16" s="55">
        <f t="shared" si="24"/>
        <v>1423.1371102333069</v>
      </c>
      <c r="Q16" s="55">
        <f t="shared" si="24"/>
        <v>1456.5650549381974</v>
      </c>
      <c r="R16" s="36"/>
      <c r="S16" s="50"/>
      <c r="T16" s="49">
        <f>C16/$C$16*100</f>
        <v>100</v>
      </c>
      <c r="U16" s="49">
        <f t="shared" ref="U16:AG16" si="25">D16/$C$16*100</f>
        <v>99.626865671641795</v>
      </c>
      <c r="V16" s="49">
        <f t="shared" si="25"/>
        <v>99.720149253731336</v>
      </c>
      <c r="W16" s="49">
        <f t="shared" si="25"/>
        <v>100.46641791044777</v>
      </c>
      <c r="X16" s="49">
        <f t="shared" si="25"/>
        <v>103.85053641677125</v>
      </c>
      <c r="Y16" s="49">
        <f t="shared" si="25"/>
        <v>107.05886636304656</v>
      </c>
      <c r="Z16" s="49">
        <f t="shared" si="25"/>
        <v>110.26495348648236</v>
      </c>
      <c r="AA16" s="49">
        <f t="shared" si="25"/>
        <v>113.50409205335733</v>
      </c>
      <c r="AB16" s="49">
        <f t="shared" si="25"/>
        <v>116.76158671364634</v>
      </c>
      <c r="AC16" s="49">
        <f t="shared" si="25"/>
        <v>120.0195213724206</v>
      </c>
      <c r="AD16" s="49">
        <f t="shared" si="25"/>
        <v>123.24974498391821</v>
      </c>
      <c r="AE16" s="49">
        <f t="shared" si="25"/>
        <v>126.45808747316252</v>
      </c>
      <c r="AF16" s="49">
        <f t="shared" si="25"/>
        <v>129.62483134426509</v>
      </c>
      <c r="AG16" s="49">
        <f t="shared" si="25"/>
        <v>132.75532744713684</v>
      </c>
      <c r="AH16" s="49">
        <f>Q16/$C$16*100</f>
        <v>135.87360587110052</v>
      </c>
      <c r="AI16" s="49"/>
      <c r="AJ16" s="49"/>
      <c r="AK16" s="51" t="s">
        <v>64</v>
      </c>
      <c r="AL16" s="52">
        <v>14</v>
      </c>
      <c r="AM16" s="52">
        <v>13</v>
      </c>
      <c r="AN16" s="52">
        <v>21</v>
      </c>
      <c r="AO16" s="52">
        <v>12</v>
      </c>
      <c r="AP16" s="52">
        <v>15.423346042633099</v>
      </c>
      <c r="AQ16" s="52">
        <v>16.9005432128906</v>
      </c>
      <c r="AR16" s="52">
        <v>17.273018836975101</v>
      </c>
      <c r="AS16" s="52">
        <v>15.290616035461399</v>
      </c>
      <c r="AT16" s="52">
        <v>16.2982048988342</v>
      </c>
      <c r="AU16" s="52">
        <v>17.9528455734253</v>
      </c>
      <c r="AV16" s="52">
        <v>16.563437461852999</v>
      </c>
      <c r="AW16" s="52">
        <v>17.637445449829102</v>
      </c>
      <c r="AX16" s="52">
        <v>18.3740396499634</v>
      </c>
      <c r="AY16" s="52">
        <v>19.601742744445801</v>
      </c>
      <c r="AZ16" s="52">
        <v>17.6277465820313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14</v>
      </c>
      <c r="AM17" s="52">
        <v>13</v>
      </c>
      <c r="AN17" s="52">
        <v>13</v>
      </c>
      <c r="AO17" s="52">
        <v>21</v>
      </c>
      <c r="AP17" s="52">
        <v>12.4837760925293</v>
      </c>
      <c r="AQ17" s="52">
        <v>15.6026473045349</v>
      </c>
      <c r="AR17" s="52">
        <v>17.013789653778101</v>
      </c>
      <c r="AS17" s="52">
        <v>17.426460266113299</v>
      </c>
      <c r="AT17" s="52">
        <v>15.566784858703601</v>
      </c>
      <c r="AU17" s="52">
        <v>16.4780225753784</v>
      </c>
      <c r="AV17" s="52">
        <v>18.112383842468301</v>
      </c>
      <c r="AW17" s="52">
        <v>16.7488465309143</v>
      </c>
      <c r="AX17" s="52">
        <v>17.7652235031128</v>
      </c>
      <c r="AY17" s="52">
        <v>18.468559265136701</v>
      </c>
      <c r="AZ17" s="52">
        <v>19.612064361572301</v>
      </c>
    </row>
    <row r="18" spans="2:52" x14ac:dyDescent="0.25">
      <c r="B18" s="54" t="s">
        <v>30</v>
      </c>
      <c r="C18" s="9"/>
      <c r="D18" s="9">
        <f t="shared" ref="D18:G18" si="26">D16-C16</f>
        <v>-4</v>
      </c>
      <c r="E18" s="9">
        <f t="shared" si="26"/>
        <v>1</v>
      </c>
      <c r="F18" s="9">
        <f t="shared" si="26"/>
        <v>8</v>
      </c>
      <c r="G18" s="9">
        <f t="shared" si="26"/>
        <v>36.277750387787819</v>
      </c>
      <c r="H18" s="9">
        <f>H16-G16</f>
        <v>34.393297024071217</v>
      </c>
      <c r="I18" s="9">
        <f>I16-H16</f>
        <v>34.369253963231813</v>
      </c>
      <c r="J18" s="9">
        <f t="shared" ref="J18:Q18" si="27">J16-I16</f>
        <v>34.723565436899662</v>
      </c>
      <c r="K18" s="9">
        <f t="shared" si="27"/>
        <v>34.920342758298148</v>
      </c>
      <c r="L18" s="9">
        <f t="shared" si="27"/>
        <v>34.925059542060126</v>
      </c>
      <c r="M18" s="9">
        <f>M16-L16</f>
        <v>34.627997115254402</v>
      </c>
      <c r="N18" s="37">
        <f t="shared" si="27"/>
        <v>34.393431484699022</v>
      </c>
      <c r="O18" s="37">
        <f>O16-N16</f>
        <v>33.947494298219453</v>
      </c>
      <c r="P18" s="37">
        <f t="shared" si="27"/>
        <v>33.558918222785223</v>
      </c>
      <c r="Q18" s="37">
        <f t="shared" si="27"/>
        <v>33.427944704890479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16</v>
      </c>
      <c r="AM18" s="52">
        <v>13</v>
      </c>
      <c r="AN18" s="52">
        <v>13</v>
      </c>
      <c r="AO18" s="52">
        <v>12</v>
      </c>
      <c r="AP18" s="52">
        <v>20.499371528625499</v>
      </c>
      <c r="AQ18" s="52">
        <v>12.760786056518601</v>
      </c>
      <c r="AR18" s="52">
        <v>15.596170425415</v>
      </c>
      <c r="AS18" s="52">
        <v>16.935136795043899</v>
      </c>
      <c r="AT18" s="52">
        <v>17.375079631805399</v>
      </c>
      <c r="AU18" s="52">
        <v>15.6403632164001</v>
      </c>
      <c r="AV18" s="52">
        <v>16.458535194397001</v>
      </c>
      <c r="AW18" s="52">
        <v>18.057813644409201</v>
      </c>
      <c r="AX18" s="52">
        <v>16.731423377990701</v>
      </c>
      <c r="AY18" s="52">
        <v>17.684694290161101</v>
      </c>
      <c r="AZ18" s="52">
        <v>18.352338790893601</v>
      </c>
    </row>
    <row r="19" spans="2:52" ht="15.75" thickBot="1" x14ac:dyDescent="0.3">
      <c r="B19" s="54" t="s">
        <v>31</v>
      </c>
      <c r="D19" s="39">
        <f t="shared" ref="D19:G19" si="28">D18/C16</f>
        <v>-3.7313432835820895E-3</v>
      </c>
      <c r="E19" s="39">
        <f t="shared" si="28"/>
        <v>9.3632958801498128E-4</v>
      </c>
      <c r="F19" s="39">
        <f t="shared" si="28"/>
        <v>7.4836295603367634E-3</v>
      </c>
      <c r="G19" s="39">
        <f t="shared" si="28"/>
        <v>3.3684076497481723E-2</v>
      </c>
      <c r="H19" s="39">
        <f>H18/G16</f>
        <v>3.0893725318853274E-2</v>
      </c>
      <c r="I19" s="39">
        <f>I18/H16</f>
        <v>2.9946955654879294E-2</v>
      </c>
      <c r="J19" s="39">
        <f t="shared" ref="J19:Q19" si="29">J18/I16</f>
        <v>2.9375957314234591E-2</v>
      </c>
      <c r="K19" s="39">
        <f t="shared" si="29"/>
        <v>2.8699358775168084E-2</v>
      </c>
      <c r="L19" s="39">
        <f t="shared" si="29"/>
        <v>2.79024527712546E-2</v>
      </c>
      <c r="M19" s="39">
        <f t="shared" si="29"/>
        <v>2.6914151752648868E-2</v>
      </c>
      <c r="N19" s="40">
        <f t="shared" si="29"/>
        <v>2.6031230244435318E-2</v>
      </c>
      <c r="O19" s="40">
        <f t="shared" si="29"/>
        <v>2.5041845360618955E-2</v>
      </c>
      <c r="P19" s="40">
        <f t="shared" si="29"/>
        <v>2.4150435301686944E-2</v>
      </c>
      <c r="Q19" s="40">
        <f t="shared" si="29"/>
        <v>2.3488913657384952E-2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15</v>
      </c>
      <c r="AM19" s="52">
        <v>15</v>
      </c>
      <c r="AN19" s="52">
        <v>12</v>
      </c>
      <c r="AO19" s="52">
        <v>12</v>
      </c>
      <c r="AP19" s="52">
        <v>12.332195281982401</v>
      </c>
      <c r="AQ19" s="52">
        <v>20.013473510742202</v>
      </c>
      <c r="AR19" s="52">
        <v>13.030822277069101</v>
      </c>
      <c r="AS19" s="52">
        <v>15.5866556167603</v>
      </c>
      <c r="AT19" s="52">
        <v>16.858543395996101</v>
      </c>
      <c r="AU19" s="52">
        <v>17.3556356430054</v>
      </c>
      <c r="AV19" s="52">
        <v>15.7432851791382</v>
      </c>
      <c r="AW19" s="52">
        <v>16.467463016509999</v>
      </c>
      <c r="AX19" s="52">
        <v>18.027026176452601</v>
      </c>
      <c r="AY19" s="52">
        <v>16.726589202880898</v>
      </c>
      <c r="AZ19" s="52">
        <v>17.6215515136719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21</v>
      </c>
      <c r="AM20" s="52">
        <v>15</v>
      </c>
      <c r="AN20" s="52">
        <v>14</v>
      </c>
      <c r="AO20" s="52">
        <v>12</v>
      </c>
      <c r="AP20" s="52">
        <v>12.4654679298401</v>
      </c>
      <c r="AQ20" s="52">
        <v>12.784021854400599</v>
      </c>
      <c r="AR20" s="52">
        <v>19.7099208831787</v>
      </c>
      <c r="AS20" s="52">
        <v>13.445063114166301</v>
      </c>
      <c r="AT20" s="52">
        <v>15.734242916107201</v>
      </c>
      <c r="AU20" s="52">
        <v>16.9476208686829</v>
      </c>
      <c r="AV20" s="52">
        <v>17.523166656494102</v>
      </c>
      <c r="AW20" s="52">
        <v>16.027245044708302</v>
      </c>
      <c r="AX20" s="52">
        <v>16.666376113891602</v>
      </c>
      <c r="AY20" s="52">
        <v>18.184916496276902</v>
      </c>
      <c r="AZ20" s="52">
        <v>16.905566215515101</v>
      </c>
    </row>
    <row r="21" spans="2:52" ht="15" customHeight="1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2.7244502615116489E-2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15</v>
      </c>
      <c r="AM21" s="52">
        <v>20</v>
      </c>
      <c r="AN21" s="52">
        <v>15</v>
      </c>
      <c r="AO21" s="52">
        <v>14</v>
      </c>
      <c r="AP21" s="52">
        <v>12.5965094566345</v>
      </c>
      <c r="AQ21" s="52">
        <v>13.131940841674799</v>
      </c>
      <c r="AR21" s="52">
        <v>13.418475151061999</v>
      </c>
      <c r="AS21" s="52">
        <v>19.555743217468301</v>
      </c>
      <c r="AT21" s="52">
        <v>14.052742004394499</v>
      </c>
      <c r="AU21" s="52">
        <v>16.045408248901399</v>
      </c>
      <c r="AV21" s="52">
        <v>17.205734252929702</v>
      </c>
      <c r="AW21" s="52">
        <v>17.904643058776902</v>
      </c>
      <c r="AX21" s="52">
        <v>16.523502349853501</v>
      </c>
      <c r="AY21" s="52">
        <v>17.0715556144714</v>
      </c>
      <c r="AZ21" s="52">
        <v>18.549688339233398</v>
      </c>
    </row>
    <row r="22" spans="2:52" ht="15" customHeight="1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23</v>
      </c>
      <c r="AM22" s="52">
        <v>15</v>
      </c>
      <c r="AN22" s="52">
        <v>20</v>
      </c>
      <c r="AO22" s="52">
        <v>15</v>
      </c>
      <c r="AP22" s="52">
        <v>14.540523529052701</v>
      </c>
      <c r="AQ22" s="52">
        <v>13.3353424072266</v>
      </c>
      <c r="AR22" s="52">
        <v>13.982159614563001</v>
      </c>
      <c r="AS22" s="52">
        <v>14.2163729667664</v>
      </c>
      <c r="AT22" s="52">
        <v>19.5314540863037</v>
      </c>
      <c r="AU22" s="52">
        <v>14.842567443847701</v>
      </c>
      <c r="AV22" s="52">
        <v>16.528305053710898</v>
      </c>
      <c r="AW22" s="52">
        <v>17.617588043212901</v>
      </c>
      <c r="AX22" s="52">
        <v>18.4407877922058</v>
      </c>
      <c r="AY22" s="52">
        <v>17.201253414154099</v>
      </c>
      <c r="AZ22" s="52">
        <v>17.665657043456999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14</v>
      </c>
      <c r="U23" s="66">
        <f t="shared" ref="U23:AH28" si="30">AM4</f>
        <v>16</v>
      </c>
      <c r="V23" s="66">
        <f t="shared" si="30"/>
        <v>11</v>
      </c>
      <c r="W23" s="66">
        <f t="shared" si="30"/>
        <v>11</v>
      </c>
      <c r="X23" s="66">
        <f t="shared" si="30"/>
        <v>14.7648043632507</v>
      </c>
      <c r="Y23" s="66">
        <f t="shared" si="30"/>
        <v>15.556926250457799</v>
      </c>
      <c r="Z23" s="66">
        <f t="shared" si="30"/>
        <v>16.221853733062702</v>
      </c>
      <c r="AA23" s="66">
        <f t="shared" si="30"/>
        <v>16.829813957214402</v>
      </c>
      <c r="AB23" s="66">
        <f t="shared" si="30"/>
        <v>17.402609825134299</v>
      </c>
      <c r="AC23" s="66">
        <f t="shared" si="30"/>
        <v>17.9266405105591</v>
      </c>
      <c r="AD23" s="66">
        <f t="shared" si="30"/>
        <v>18.420881271362301</v>
      </c>
      <c r="AE23" s="66">
        <f t="shared" si="30"/>
        <v>18.885097503662099</v>
      </c>
      <c r="AF23" s="66">
        <f t="shared" si="30"/>
        <v>19.323561668396</v>
      </c>
      <c r="AG23" s="66">
        <f t="shared" si="30"/>
        <v>19.728084564208999</v>
      </c>
      <c r="AH23" s="66">
        <f t="shared" si="30"/>
        <v>20.099022865295399</v>
      </c>
      <c r="AI23" s="67">
        <f>AH23-T23</f>
        <v>6.0990228652953995</v>
      </c>
      <c r="AJ23" s="68"/>
      <c r="AK23" s="51" t="s">
        <v>71</v>
      </c>
      <c r="AL23" s="52">
        <v>14</v>
      </c>
      <c r="AM23" s="52">
        <v>24</v>
      </c>
      <c r="AN23" s="52">
        <v>13</v>
      </c>
      <c r="AO23" s="52">
        <v>22</v>
      </c>
      <c r="AP23" s="52">
        <v>15.512843608856199</v>
      </c>
      <c r="AQ23" s="52">
        <v>15.012775421142599</v>
      </c>
      <c r="AR23" s="52">
        <v>14.0545573234558</v>
      </c>
      <c r="AS23" s="52">
        <v>14.8253664970398</v>
      </c>
      <c r="AT23" s="52">
        <v>14.991371154785201</v>
      </c>
      <c r="AU23" s="52">
        <v>19.388104438781699</v>
      </c>
      <c r="AV23" s="52">
        <v>15.611158847808801</v>
      </c>
      <c r="AW23" s="52">
        <v>16.961501121521</v>
      </c>
      <c r="AX23" s="52">
        <v>17.946516036987301</v>
      </c>
      <c r="AY23" s="52">
        <v>18.886902809143098</v>
      </c>
      <c r="AZ23" s="52">
        <v>17.836608409881599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14</v>
      </c>
      <c r="U24" s="69">
        <f t="shared" si="30"/>
        <v>16</v>
      </c>
      <c r="V24" s="69">
        <f t="shared" si="30"/>
        <v>17</v>
      </c>
      <c r="W24" s="69">
        <f t="shared" si="30"/>
        <v>10</v>
      </c>
      <c r="X24" s="69">
        <f t="shared" si="30"/>
        <v>11.848124980926499</v>
      </c>
      <c r="Y24" s="69">
        <f t="shared" si="30"/>
        <v>15.316516399383501</v>
      </c>
      <c r="Z24" s="69">
        <f t="shared" si="30"/>
        <v>16.070017814636198</v>
      </c>
      <c r="AA24" s="69">
        <f t="shared" si="30"/>
        <v>16.711427688598601</v>
      </c>
      <c r="AB24" s="69">
        <f t="shared" si="30"/>
        <v>17.3056478500366</v>
      </c>
      <c r="AC24" s="69">
        <f t="shared" si="30"/>
        <v>17.868315696716301</v>
      </c>
      <c r="AD24" s="69">
        <f t="shared" si="30"/>
        <v>18.385678291320801</v>
      </c>
      <c r="AE24" s="69">
        <f t="shared" si="30"/>
        <v>18.873601913452099</v>
      </c>
      <c r="AF24" s="69">
        <f t="shared" si="30"/>
        <v>19.332226753234899</v>
      </c>
      <c r="AG24" s="69">
        <f t="shared" si="30"/>
        <v>19.7652492523193</v>
      </c>
      <c r="AH24" s="69">
        <f t="shared" si="30"/>
        <v>20.167293548583999</v>
      </c>
      <c r="AI24" s="68">
        <f t="shared" ref="AI24:AI28" si="31">AH24-T24</f>
        <v>6.1672935485839986</v>
      </c>
      <c r="AJ24" s="68"/>
      <c r="AK24" s="51" t="s">
        <v>72</v>
      </c>
      <c r="AL24" s="52">
        <v>18</v>
      </c>
      <c r="AM24" s="52">
        <v>12</v>
      </c>
      <c r="AN24" s="52">
        <v>24</v>
      </c>
      <c r="AO24" s="52">
        <v>13</v>
      </c>
      <c r="AP24" s="52">
        <v>20.8350219726563</v>
      </c>
      <c r="AQ24" s="52">
        <v>15.8757944107056</v>
      </c>
      <c r="AR24" s="52">
        <v>15.431848526001</v>
      </c>
      <c r="AS24" s="52">
        <v>14.7327351570129</v>
      </c>
      <c r="AT24" s="52">
        <v>15.5705246925354</v>
      </c>
      <c r="AU24" s="52">
        <v>15.696837902069101</v>
      </c>
      <c r="AV24" s="52">
        <v>19.196219444274899</v>
      </c>
      <c r="AW24" s="52">
        <v>16.307179450988802</v>
      </c>
      <c r="AX24" s="52">
        <v>17.352179527282701</v>
      </c>
      <c r="AY24" s="52">
        <v>18.213971138000499</v>
      </c>
      <c r="AZ24" s="52">
        <v>19.206935405731201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14</v>
      </c>
      <c r="U25" s="66">
        <f t="shared" si="30"/>
        <v>13</v>
      </c>
      <c r="V25" s="66">
        <f t="shared" si="30"/>
        <v>16</v>
      </c>
      <c r="W25" s="66">
        <f t="shared" si="30"/>
        <v>17</v>
      </c>
      <c r="X25" s="66">
        <f t="shared" si="30"/>
        <v>11.0746378898621</v>
      </c>
      <c r="Y25" s="66">
        <f t="shared" si="30"/>
        <v>12.6524667739868</v>
      </c>
      <c r="Z25" s="66">
        <f t="shared" si="30"/>
        <v>15.8571968078613</v>
      </c>
      <c r="AA25" s="66">
        <f t="shared" si="30"/>
        <v>16.576392173767101</v>
      </c>
      <c r="AB25" s="66">
        <f t="shared" si="30"/>
        <v>17.198252677917498</v>
      </c>
      <c r="AC25" s="66">
        <f t="shared" si="30"/>
        <v>17.778756141662601</v>
      </c>
      <c r="AD25" s="66">
        <f t="shared" si="30"/>
        <v>18.330792427062999</v>
      </c>
      <c r="AE25" s="66">
        <f t="shared" si="30"/>
        <v>18.839551925659201</v>
      </c>
      <c r="AF25" s="66">
        <f t="shared" si="30"/>
        <v>19.319552421569799</v>
      </c>
      <c r="AG25" s="66">
        <f t="shared" si="30"/>
        <v>19.770365715026902</v>
      </c>
      <c r="AH25" s="66">
        <f t="shared" si="30"/>
        <v>20.198334693908699</v>
      </c>
      <c r="AI25" s="67">
        <f t="shared" si="31"/>
        <v>6.1983346939086985</v>
      </c>
      <c r="AJ25" s="68"/>
      <c r="AK25" s="51" t="s">
        <v>73</v>
      </c>
      <c r="AL25" s="52">
        <v>18</v>
      </c>
      <c r="AM25" s="52">
        <v>15</v>
      </c>
      <c r="AN25" s="52">
        <v>12</v>
      </c>
      <c r="AO25" s="52">
        <v>18</v>
      </c>
      <c r="AP25" s="52">
        <v>13.6073575019836</v>
      </c>
      <c r="AQ25" s="52">
        <v>19.556207656860401</v>
      </c>
      <c r="AR25" s="52">
        <v>15.9523129463196</v>
      </c>
      <c r="AS25" s="52">
        <v>15.598194599151601</v>
      </c>
      <c r="AT25" s="52">
        <v>15.1611223220825</v>
      </c>
      <c r="AU25" s="52">
        <v>15.9825196266174</v>
      </c>
      <c r="AV25" s="52">
        <v>16.121799945831299</v>
      </c>
      <c r="AW25" s="52">
        <v>18.8107299804688</v>
      </c>
      <c r="AX25" s="52">
        <v>16.7049560546875</v>
      </c>
      <c r="AY25" s="52">
        <v>17.494817733764599</v>
      </c>
      <c r="AZ25" s="52">
        <v>18.2493991851807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15</v>
      </c>
      <c r="U26" s="69">
        <f t="shared" si="30"/>
        <v>12</v>
      </c>
      <c r="V26" s="69">
        <f t="shared" si="30"/>
        <v>13</v>
      </c>
      <c r="W26" s="69">
        <f t="shared" si="30"/>
        <v>15</v>
      </c>
      <c r="X26" s="69">
        <f t="shared" si="30"/>
        <v>17.269296169280999</v>
      </c>
      <c r="Y26" s="69">
        <f t="shared" si="30"/>
        <v>11.9926791191101</v>
      </c>
      <c r="Z26" s="69">
        <f t="shared" si="30"/>
        <v>13.3453593254089</v>
      </c>
      <c r="AA26" s="69">
        <f t="shared" si="30"/>
        <v>16.2974581718445</v>
      </c>
      <c r="AB26" s="69">
        <f t="shared" si="30"/>
        <v>16.985811233520501</v>
      </c>
      <c r="AC26" s="69">
        <f t="shared" si="30"/>
        <v>17.586963653564499</v>
      </c>
      <c r="AD26" s="69">
        <f t="shared" si="30"/>
        <v>18.1518716812134</v>
      </c>
      <c r="AE26" s="69">
        <f t="shared" si="30"/>
        <v>18.689933776855501</v>
      </c>
      <c r="AF26" s="69">
        <f t="shared" si="30"/>
        <v>19.187053680419901</v>
      </c>
      <c r="AG26" s="69">
        <f t="shared" si="30"/>
        <v>19.655612945556602</v>
      </c>
      <c r="AH26" s="69">
        <f t="shared" si="30"/>
        <v>20.0973815917969</v>
      </c>
      <c r="AI26" s="68">
        <f t="shared" si="31"/>
        <v>5.0973815917968999</v>
      </c>
      <c r="AJ26" s="68"/>
      <c r="AK26" s="51" t="s">
        <v>74</v>
      </c>
      <c r="AL26" s="52">
        <v>20</v>
      </c>
      <c r="AM26" s="52">
        <v>16</v>
      </c>
      <c r="AN26" s="52">
        <v>14</v>
      </c>
      <c r="AO26" s="52">
        <v>12</v>
      </c>
      <c r="AP26" s="52">
        <v>17.286567687988299</v>
      </c>
      <c r="AQ26" s="52">
        <v>14.0454998016357</v>
      </c>
      <c r="AR26" s="52">
        <v>18.554075241088899</v>
      </c>
      <c r="AS26" s="52">
        <v>15.982729911804199</v>
      </c>
      <c r="AT26" s="52">
        <v>15.7327766418457</v>
      </c>
      <c r="AU26" s="52">
        <v>15.5157437324524</v>
      </c>
      <c r="AV26" s="52">
        <v>16.275449275970502</v>
      </c>
      <c r="AW26" s="52">
        <v>16.447562217712399</v>
      </c>
      <c r="AX26" s="52">
        <v>18.490379333496101</v>
      </c>
      <c r="AY26" s="52">
        <v>16.9978542327881</v>
      </c>
      <c r="AZ26" s="52">
        <v>17.612387657165499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11</v>
      </c>
      <c r="U27" s="66">
        <f t="shared" si="30"/>
        <v>15</v>
      </c>
      <c r="V27" s="66">
        <f t="shared" si="30"/>
        <v>12</v>
      </c>
      <c r="W27" s="66">
        <f t="shared" si="30"/>
        <v>14</v>
      </c>
      <c r="X27" s="66">
        <f t="shared" si="30"/>
        <v>15.2891435623169</v>
      </c>
      <c r="Y27" s="66">
        <f t="shared" si="30"/>
        <v>17.4426412582397</v>
      </c>
      <c r="Z27" s="66">
        <f t="shared" si="30"/>
        <v>12.743793964386001</v>
      </c>
      <c r="AA27" s="66">
        <f t="shared" si="30"/>
        <v>13.9051713943481</v>
      </c>
      <c r="AB27" s="66">
        <f t="shared" si="30"/>
        <v>16.627907752990701</v>
      </c>
      <c r="AC27" s="66">
        <f t="shared" si="30"/>
        <v>17.285744667053201</v>
      </c>
      <c r="AD27" s="66">
        <f t="shared" si="30"/>
        <v>17.865160942077601</v>
      </c>
      <c r="AE27" s="66">
        <f t="shared" si="30"/>
        <v>18.4115648269653</v>
      </c>
      <c r="AF27" s="66">
        <f t="shared" si="30"/>
        <v>18.9329719543457</v>
      </c>
      <c r="AG27" s="66">
        <f t="shared" si="30"/>
        <v>19.415188789367701</v>
      </c>
      <c r="AH27" s="66">
        <f t="shared" si="30"/>
        <v>19.870751380920399</v>
      </c>
      <c r="AI27" s="67">
        <f t="shared" si="31"/>
        <v>8.8707513809203995</v>
      </c>
      <c r="AJ27" s="68"/>
      <c r="AK27" s="51" t="s">
        <v>75</v>
      </c>
      <c r="AL27" s="52">
        <v>9</v>
      </c>
      <c r="AM27" s="52">
        <v>20</v>
      </c>
      <c r="AN27" s="52">
        <v>16</v>
      </c>
      <c r="AO27" s="52">
        <v>12</v>
      </c>
      <c r="AP27" s="52">
        <v>12.7285399436951</v>
      </c>
      <c r="AQ27" s="52">
        <v>16.720828056335399</v>
      </c>
      <c r="AR27" s="52">
        <v>14.410636901855501</v>
      </c>
      <c r="AS27" s="52">
        <v>17.818799972534201</v>
      </c>
      <c r="AT27" s="52">
        <v>16.030847549438501</v>
      </c>
      <c r="AU27" s="52">
        <v>15.872642517089799</v>
      </c>
      <c r="AV27" s="52">
        <v>15.813512325286901</v>
      </c>
      <c r="AW27" s="52">
        <v>16.503924846649198</v>
      </c>
      <c r="AX27" s="52">
        <v>16.697229385376001</v>
      </c>
      <c r="AY27" s="52">
        <v>18.244553565979</v>
      </c>
      <c r="AZ27" s="52">
        <v>17.2290153503418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12</v>
      </c>
      <c r="U28" s="71">
        <f t="shared" si="30"/>
        <v>13</v>
      </c>
      <c r="V28" s="71">
        <f t="shared" si="30"/>
        <v>17</v>
      </c>
      <c r="W28" s="71">
        <f t="shared" si="30"/>
        <v>13</v>
      </c>
      <c r="X28" s="71">
        <f t="shared" si="30"/>
        <v>14.4933323860168</v>
      </c>
      <c r="Y28" s="71">
        <f t="shared" si="30"/>
        <v>15.624129772186301</v>
      </c>
      <c r="Z28" s="71">
        <f t="shared" si="30"/>
        <v>17.650557041168199</v>
      </c>
      <c r="AA28" s="71">
        <f t="shared" si="30"/>
        <v>13.4523243904114</v>
      </c>
      <c r="AB28" s="71">
        <f t="shared" si="30"/>
        <v>14.4610409736633</v>
      </c>
      <c r="AC28" s="71">
        <f t="shared" si="30"/>
        <v>17.0048828125</v>
      </c>
      <c r="AD28" s="71">
        <f t="shared" si="30"/>
        <v>17.639184951782202</v>
      </c>
      <c r="AE28" s="71">
        <f t="shared" si="30"/>
        <v>18.200829505920399</v>
      </c>
      <c r="AF28" s="71">
        <f t="shared" si="30"/>
        <v>18.7323818206787</v>
      </c>
      <c r="AG28" s="71">
        <f t="shared" si="30"/>
        <v>19.239967346191399</v>
      </c>
      <c r="AH28" s="72">
        <f t="shared" si="30"/>
        <v>19.7105760574341</v>
      </c>
      <c r="AI28" s="73">
        <f t="shared" si="31"/>
        <v>7.7105760574340998</v>
      </c>
      <c r="AJ28" s="68"/>
      <c r="AK28" s="51" t="s">
        <v>76</v>
      </c>
      <c r="AL28" s="52">
        <v>9</v>
      </c>
      <c r="AM28" s="52">
        <v>6</v>
      </c>
      <c r="AN28" s="52">
        <v>19</v>
      </c>
      <c r="AO28" s="52">
        <v>18</v>
      </c>
      <c r="AP28" s="52">
        <v>12.786250591278099</v>
      </c>
      <c r="AQ28" s="52">
        <v>13.329749584198</v>
      </c>
      <c r="AR28" s="52">
        <v>16.437159538269</v>
      </c>
      <c r="AS28" s="52">
        <v>14.815855026245099</v>
      </c>
      <c r="AT28" s="52">
        <v>17.421246528625499</v>
      </c>
      <c r="AU28" s="52">
        <v>16.2100720405579</v>
      </c>
      <c r="AV28" s="52">
        <v>16.124001979827899</v>
      </c>
      <c r="AW28" s="52">
        <v>16.165241718292201</v>
      </c>
      <c r="AX28" s="52">
        <v>16.800107955932599</v>
      </c>
      <c r="AY28" s="52">
        <v>16.996191024780298</v>
      </c>
      <c r="AZ28" s="52">
        <v>18.193569183349599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80</v>
      </c>
      <c r="U29" s="75">
        <f t="shared" ref="U29:AI29" si="33">SUM(U23:U28)</f>
        <v>85</v>
      </c>
      <c r="V29" s="75">
        <f t="shared" si="33"/>
        <v>86</v>
      </c>
      <c r="W29" s="75">
        <f t="shared" si="33"/>
        <v>80</v>
      </c>
      <c r="X29" s="75">
        <f t="shared" si="33"/>
        <v>84.739339351653996</v>
      </c>
      <c r="Y29" s="75">
        <f t="shared" si="33"/>
        <v>88.585359573364201</v>
      </c>
      <c r="Z29" s="75">
        <f t="shared" si="33"/>
        <v>91.88877868652331</v>
      </c>
      <c r="AA29" s="75">
        <f t="shared" si="33"/>
        <v>93.77258777618411</v>
      </c>
      <c r="AB29" s="75">
        <f t="shared" si="33"/>
        <v>99.981270313262883</v>
      </c>
      <c r="AC29" s="75">
        <f t="shared" si="33"/>
        <v>105.45130348205569</v>
      </c>
      <c r="AD29" s="75">
        <f t="shared" si="33"/>
        <v>108.79356956481931</v>
      </c>
      <c r="AE29" s="75">
        <f t="shared" si="33"/>
        <v>111.90057945251461</v>
      </c>
      <c r="AF29" s="75">
        <f t="shared" si="33"/>
        <v>114.82774829864501</v>
      </c>
      <c r="AG29" s="75">
        <f t="shared" si="33"/>
        <v>117.5744686126709</v>
      </c>
      <c r="AH29" s="75">
        <f t="shared" si="33"/>
        <v>120.14336013793948</v>
      </c>
      <c r="AI29" s="69">
        <f t="shared" si="33"/>
        <v>40.143360137939496</v>
      </c>
      <c r="AJ29" s="76"/>
      <c r="AK29" s="51" t="s">
        <v>77</v>
      </c>
      <c r="AL29" s="52">
        <v>15</v>
      </c>
      <c r="AM29" s="52">
        <v>11</v>
      </c>
      <c r="AN29" s="52">
        <v>7</v>
      </c>
      <c r="AO29" s="52">
        <v>18</v>
      </c>
      <c r="AP29" s="52">
        <v>17.3114495277405</v>
      </c>
      <c r="AQ29" s="52">
        <v>13.3805422782898</v>
      </c>
      <c r="AR29" s="52">
        <v>13.8443360328674</v>
      </c>
      <c r="AS29" s="52">
        <v>16.2559719085693</v>
      </c>
      <c r="AT29" s="52">
        <v>15.156012535095201</v>
      </c>
      <c r="AU29" s="52">
        <v>17.1512289047241</v>
      </c>
      <c r="AV29" s="52">
        <v>16.3602023124695</v>
      </c>
      <c r="AW29" s="52">
        <v>16.335236549377399</v>
      </c>
      <c r="AX29" s="52">
        <v>16.447028160095201</v>
      </c>
      <c r="AY29" s="52">
        <v>17.017347335815401</v>
      </c>
      <c r="AZ29" s="52">
        <v>17.230670928955099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14</v>
      </c>
      <c r="U30" s="66">
        <f t="shared" ref="U30:AH36" si="34">AM10</f>
        <v>11</v>
      </c>
      <c r="V30" s="66">
        <f t="shared" si="34"/>
        <v>13</v>
      </c>
      <c r="W30" s="66">
        <f t="shared" si="34"/>
        <v>15</v>
      </c>
      <c r="X30" s="66">
        <f t="shared" si="34"/>
        <v>13.5287742614746</v>
      </c>
      <c r="Y30" s="66">
        <f t="shared" si="34"/>
        <v>14.9340667724609</v>
      </c>
      <c r="Z30" s="66">
        <f t="shared" si="34"/>
        <v>15.9529466629028</v>
      </c>
      <c r="AA30" s="66">
        <f t="shared" si="34"/>
        <v>17.866172790527301</v>
      </c>
      <c r="AB30" s="66">
        <f t="shared" si="34"/>
        <v>14.086693763732899</v>
      </c>
      <c r="AC30" s="66">
        <f t="shared" si="34"/>
        <v>14.9651503562927</v>
      </c>
      <c r="AD30" s="66">
        <f t="shared" si="34"/>
        <v>17.372226715087901</v>
      </c>
      <c r="AE30" s="66">
        <f t="shared" si="34"/>
        <v>17.987474441528299</v>
      </c>
      <c r="AF30" s="66">
        <f t="shared" si="34"/>
        <v>18.534908294677699</v>
      </c>
      <c r="AG30" s="66">
        <f t="shared" si="34"/>
        <v>19.0540819168091</v>
      </c>
      <c r="AH30" s="66">
        <f t="shared" si="34"/>
        <v>19.5501146316528</v>
      </c>
      <c r="AI30" s="78">
        <f t="shared" ref="AI30:AI36" si="35">AH30-T30</f>
        <v>5.5501146316528001</v>
      </c>
      <c r="AJ30" s="68"/>
      <c r="AK30" s="51" t="s">
        <v>78</v>
      </c>
      <c r="AL30" s="52">
        <v>12</v>
      </c>
      <c r="AM30" s="52">
        <v>15</v>
      </c>
      <c r="AN30" s="52">
        <v>11</v>
      </c>
      <c r="AO30" s="52">
        <v>8</v>
      </c>
      <c r="AP30" s="52">
        <v>17.0718913078308</v>
      </c>
      <c r="AQ30" s="52">
        <v>16.828242778778101</v>
      </c>
      <c r="AR30" s="52">
        <v>13.881823539733899</v>
      </c>
      <c r="AS30" s="52">
        <v>14.2926988601685</v>
      </c>
      <c r="AT30" s="52">
        <v>16.208029747009299</v>
      </c>
      <c r="AU30" s="52">
        <v>15.4762992858887</v>
      </c>
      <c r="AV30" s="52">
        <v>17.036940574646</v>
      </c>
      <c r="AW30" s="52">
        <v>16.536251068115199</v>
      </c>
      <c r="AX30" s="52">
        <v>16.557001113891602</v>
      </c>
      <c r="AY30" s="52">
        <v>16.711934089660598</v>
      </c>
      <c r="AZ30" s="52">
        <v>17.239820480346701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15</v>
      </c>
      <c r="U31" s="69">
        <f t="shared" si="34"/>
        <v>13</v>
      </c>
      <c r="V31" s="69">
        <f t="shared" si="34"/>
        <v>11</v>
      </c>
      <c r="W31" s="69">
        <f t="shared" si="34"/>
        <v>14</v>
      </c>
      <c r="X31" s="69">
        <f t="shared" si="34"/>
        <v>15.5975270271301</v>
      </c>
      <c r="Y31" s="69">
        <f t="shared" si="34"/>
        <v>14.105028629303</v>
      </c>
      <c r="Z31" s="69">
        <f t="shared" si="34"/>
        <v>15.446813106536901</v>
      </c>
      <c r="AA31" s="69">
        <f t="shared" si="34"/>
        <v>16.395486831665</v>
      </c>
      <c r="AB31" s="69">
        <f t="shared" si="34"/>
        <v>18.1912889480591</v>
      </c>
      <c r="AC31" s="69">
        <f t="shared" si="34"/>
        <v>14.7703313827515</v>
      </c>
      <c r="AD31" s="69">
        <f t="shared" si="34"/>
        <v>15.5351490974426</v>
      </c>
      <c r="AE31" s="69">
        <f t="shared" si="34"/>
        <v>17.847952842712399</v>
      </c>
      <c r="AF31" s="69">
        <f t="shared" si="34"/>
        <v>18.4507093429565</v>
      </c>
      <c r="AG31" s="69">
        <f t="shared" si="34"/>
        <v>18.988879203796401</v>
      </c>
      <c r="AH31" s="69">
        <f t="shared" si="34"/>
        <v>19.49977684021</v>
      </c>
      <c r="AI31" s="79">
        <f t="shared" si="35"/>
        <v>4.49977684021</v>
      </c>
      <c r="AJ31" s="68"/>
      <c r="AK31" s="51" t="s">
        <v>79</v>
      </c>
      <c r="AL31" s="52">
        <v>7</v>
      </c>
      <c r="AM31" s="52">
        <v>12</v>
      </c>
      <c r="AN31" s="52">
        <v>18</v>
      </c>
      <c r="AO31" s="52">
        <v>12</v>
      </c>
      <c r="AP31" s="52">
        <v>9.8633308410644496</v>
      </c>
      <c r="AQ31" s="52">
        <v>16.752254486083999</v>
      </c>
      <c r="AR31" s="52">
        <v>16.7113580703735</v>
      </c>
      <c r="AS31" s="52">
        <v>14.5116562843323</v>
      </c>
      <c r="AT31" s="52">
        <v>14.9000573158264</v>
      </c>
      <c r="AU31" s="52">
        <v>16.454036712646499</v>
      </c>
      <c r="AV31" s="52">
        <v>15.9783926010132</v>
      </c>
      <c r="AW31" s="52">
        <v>17.238019943237301</v>
      </c>
      <c r="AX31" s="52">
        <v>16.929927825927699</v>
      </c>
      <c r="AY31" s="52">
        <v>16.989551544189499</v>
      </c>
      <c r="AZ31" s="52">
        <v>17.186301231384299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12</v>
      </c>
      <c r="U32" s="66">
        <f t="shared" si="34"/>
        <v>16</v>
      </c>
      <c r="V32" s="66">
        <f t="shared" si="34"/>
        <v>16</v>
      </c>
      <c r="W32" s="66">
        <f t="shared" si="34"/>
        <v>13</v>
      </c>
      <c r="X32" s="66">
        <f t="shared" si="34"/>
        <v>14.492582321166999</v>
      </c>
      <c r="Y32" s="66">
        <f t="shared" si="34"/>
        <v>16.081830024719199</v>
      </c>
      <c r="Z32" s="66">
        <f t="shared" si="34"/>
        <v>14.5594644546509</v>
      </c>
      <c r="AA32" s="66">
        <f t="shared" si="34"/>
        <v>15.845796585083001</v>
      </c>
      <c r="AB32" s="66">
        <f t="shared" si="34"/>
        <v>16.7238659858704</v>
      </c>
      <c r="AC32" s="66">
        <f t="shared" si="34"/>
        <v>18.421592712402301</v>
      </c>
      <c r="AD32" s="66">
        <f t="shared" si="34"/>
        <v>15.329304218292201</v>
      </c>
      <c r="AE32" s="66">
        <f t="shared" si="34"/>
        <v>15.9806942939758</v>
      </c>
      <c r="AF32" s="66">
        <f t="shared" si="34"/>
        <v>18.204205513000499</v>
      </c>
      <c r="AG32" s="66">
        <f t="shared" si="34"/>
        <v>18.7922410964966</v>
      </c>
      <c r="AH32" s="66">
        <f t="shared" si="34"/>
        <v>19.3181858062744</v>
      </c>
      <c r="AI32" s="80">
        <f t="shared" si="35"/>
        <v>7.3181858062743999</v>
      </c>
      <c r="AJ32" s="68"/>
      <c r="AK32" s="51" t="s">
        <v>80</v>
      </c>
      <c r="AL32" s="52">
        <v>11</v>
      </c>
      <c r="AM32" s="52">
        <v>7</v>
      </c>
      <c r="AN32" s="52">
        <v>14</v>
      </c>
      <c r="AO32" s="52">
        <v>17</v>
      </c>
      <c r="AP32" s="52">
        <v>13.2460045814514</v>
      </c>
      <c r="AQ32" s="52">
        <v>11.518918037414601</v>
      </c>
      <c r="AR32" s="52">
        <v>17.044058322906501</v>
      </c>
      <c r="AS32" s="52">
        <v>17.168639183044402</v>
      </c>
      <c r="AT32" s="52">
        <v>15.4508538246155</v>
      </c>
      <c r="AU32" s="52">
        <v>15.8306636810303</v>
      </c>
      <c r="AV32" s="52">
        <v>17.163648605346701</v>
      </c>
      <c r="AW32" s="52">
        <v>16.855431556701699</v>
      </c>
      <c r="AX32" s="52">
        <v>17.928361892700199</v>
      </c>
      <c r="AY32" s="52">
        <v>17.747571945190401</v>
      </c>
      <c r="AZ32" s="52">
        <v>17.8459777832031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10</v>
      </c>
      <c r="U33" s="69">
        <f t="shared" si="34"/>
        <v>14</v>
      </c>
      <c r="V33" s="69">
        <f t="shared" si="34"/>
        <v>17</v>
      </c>
      <c r="W33" s="69">
        <f t="shared" si="34"/>
        <v>16</v>
      </c>
      <c r="X33" s="69">
        <f t="shared" si="34"/>
        <v>13.647847652435299</v>
      </c>
      <c r="Y33" s="69">
        <f t="shared" si="34"/>
        <v>14.976982116699199</v>
      </c>
      <c r="Z33" s="69">
        <f t="shared" si="34"/>
        <v>16.584099292755099</v>
      </c>
      <c r="AA33" s="69">
        <f t="shared" si="34"/>
        <v>15.0788764953613</v>
      </c>
      <c r="AB33" s="69">
        <f t="shared" si="34"/>
        <v>16.312067031860401</v>
      </c>
      <c r="AC33" s="69">
        <f t="shared" si="34"/>
        <v>17.140324115753199</v>
      </c>
      <c r="AD33" s="69">
        <f t="shared" si="34"/>
        <v>18.715817451477101</v>
      </c>
      <c r="AE33" s="69">
        <f t="shared" si="34"/>
        <v>15.942040443420399</v>
      </c>
      <c r="AF33" s="69">
        <f t="shared" si="34"/>
        <v>16.488371849060101</v>
      </c>
      <c r="AG33" s="69">
        <f t="shared" si="34"/>
        <v>18.6335802078247</v>
      </c>
      <c r="AH33" s="69">
        <f t="shared" si="34"/>
        <v>19.207471847534201</v>
      </c>
      <c r="AI33" s="79">
        <f t="shared" si="35"/>
        <v>9.207471847534201</v>
      </c>
      <c r="AJ33" s="68"/>
      <c r="AK33" s="51" t="s">
        <v>81</v>
      </c>
      <c r="AL33" s="52">
        <v>11</v>
      </c>
      <c r="AM33" s="52">
        <v>11</v>
      </c>
      <c r="AN33" s="52">
        <v>9</v>
      </c>
      <c r="AO33" s="52">
        <v>13</v>
      </c>
      <c r="AP33" s="52">
        <v>17.6056261062622</v>
      </c>
      <c r="AQ33" s="52">
        <v>14.534086227416999</v>
      </c>
      <c r="AR33" s="52">
        <v>13.1314978599548</v>
      </c>
      <c r="AS33" s="52">
        <v>17.778188228607199</v>
      </c>
      <c r="AT33" s="52">
        <v>17.998056888580301</v>
      </c>
      <c r="AU33" s="52">
        <v>16.625144004821799</v>
      </c>
      <c r="AV33" s="52">
        <v>17.006653785705598</v>
      </c>
      <c r="AW33" s="52">
        <v>18.190143585205099</v>
      </c>
      <c r="AX33" s="52">
        <v>18.000403404235801</v>
      </c>
      <c r="AY33" s="52">
        <v>18.949582099914601</v>
      </c>
      <c r="AZ33" s="52">
        <v>18.866193771362301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22</v>
      </c>
      <c r="U34" s="66">
        <f t="shared" si="34"/>
        <v>10</v>
      </c>
      <c r="V34" s="66">
        <f t="shared" si="34"/>
        <v>15</v>
      </c>
      <c r="W34" s="66">
        <f t="shared" si="34"/>
        <v>16</v>
      </c>
      <c r="X34" s="66">
        <f t="shared" si="34"/>
        <v>16.448915958404498</v>
      </c>
      <c r="Y34" s="66">
        <f t="shared" si="34"/>
        <v>14.221651077270501</v>
      </c>
      <c r="Z34" s="66">
        <f t="shared" si="34"/>
        <v>15.425903797149701</v>
      </c>
      <c r="AA34" s="66">
        <f t="shared" si="34"/>
        <v>17.0590209960938</v>
      </c>
      <c r="AB34" s="66">
        <f t="shared" si="34"/>
        <v>15.596222400665299</v>
      </c>
      <c r="AC34" s="66">
        <f t="shared" si="34"/>
        <v>16.773716449737499</v>
      </c>
      <c r="AD34" s="66">
        <f t="shared" si="34"/>
        <v>17.563352584838899</v>
      </c>
      <c r="AE34" s="66">
        <f t="shared" si="34"/>
        <v>19.003027915954601</v>
      </c>
      <c r="AF34" s="66">
        <f t="shared" si="34"/>
        <v>16.5373568534851</v>
      </c>
      <c r="AG34" s="66">
        <f t="shared" si="34"/>
        <v>16.980750083923301</v>
      </c>
      <c r="AH34" s="66">
        <f t="shared" si="34"/>
        <v>19.0556383132935</v>
      </c>
      <c r="AI34" s="80">
        <f t="shared" si="35"/>
        <v>-2.9443616867065003</v>
      </c>
      <c r="AJ34" s="68"/>
      <c r="AK34" s="51" t="s">
        <v>82</v>
      </c>
      <c r="AL34" s="52">
        <v>14</v>
      </c>
      <c r="AM34" s="52">
        <v>11</v>
      </c>
      <c r="AN34" s="52">
        <v>12</v>
      </c>
      <c r="AO34" s="52">
        <v>10</v>
      </c>
      <c r="AP34" s="52">
        <v>14.229549407959</v>
      </c>
      <c r="AQ34" s="52">
        <v>18.25124168396</v>
      </c>
      <c r="AR34" s="52">
        <v>15.7143087387085</v>
      </c>
      <c r="AS34" s="52">
        <v>14.552882194519</v>
      </c>
      <c r="AT34" s="52">
        <v>18.5625162124634</v>
      </c>
      <c r="AU34" s="52">
        <v>18.8640022277832</v>
      </c>
      <c r="AV34" s="52">
        <v>17.738889694213899</v>
      </c>
      <c r="AW34" s="52">
        <v>18.120724678039601</v>
      </c>
      <c r="AX34" s="52">
        <v>19.197548866272001</v>
      </c>
      <c r="AY34" s="52">
        <v>19.092767715454102</v>
      </c>
      <c r="AZ34" s="52">
        <v>19.958313941955598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12</v>
      </c>
      <c r="U35" s="69">
        <f t="shared" si="34"/>
        <v>22</v>
      </c>
      <c r="V35" s="69">
        <f t="shared" si="34"/>
        <v>11</v>
      </c>
      <c r="W35" s="69">
        <f t="shared" si="34"/>
        <v>15</v>
      </c>
      <c r="X35" s="69">
        <f t="shared" si="34"/>
        <v>16.5467176437378</v>
      </c>
      <c r="Y35" s="69">
        <f t="shared" si="34"/>
        <v>16.918092250823999</v>
      </c>
      <c r="Z35" s="69">
        <f t="shared" si="34"/>
        <v>14.815242767334</v>
      </c>
      <c r="AA35" s="69">
        <f t="shared" si="34"/>
        <v>15.9176154136658</v>
      </c>
      <c r="AB35" s="69">
        <f t="shared" si="34"/>
        <v>17.5715589523315</v>
      </c>
      <c r="AC35" s="69">
        <f t="shared" si="34"/>
        <v>16.1527919769287</v>
      </c>
      <c r="AD35" s="69">
        <f t="shared" si="34"/>
        <v>17.278392314910899</v>
      </c>
      <c r="AE35" s="69">
        <f t="shared" si="34"/>
        <v>18.043031692504901</v>
      </c>
      <c r="AF35" s="69">
        <f t="shared" si="34"/>
        <v>19.364611625671401</v>
      </c>
      <c r="AG35" s="69">
        <f t="shared" si="34"/>
        <v>17.162796020507798</v>
      </c>
      <c r="AH35" s="69">
        <f t="shared" si="34"/>
        <v>17.517490386962901</v>
      </c>
      <c r="AI35" s="79">
        <f t="shared" si="35"/>
        <v>5.5174903869629013</v>
      </c>
      <c r="AJ35" s="68"/>
      <c r="AK35" s="51" t="s">
        <v>83</v>
      </c>
      <c r="AL35" s="52">
        <v>16</v>
      </c>
      <c r="AM35" s="52">
        <v>13</v>
      </c>
      <c r="AN35" s="52">
        <v>11</v>
      </c>
      <c r="AO35" s="52">
        <v>11</v>
      </c>
      <c r="AP35" s="52">
        <v>11.5371823310852</v>
      </c>
      <c r="AQ35" s="52">
        <v>15.265118598938001</v>
      </c>
      <c r="AR35" s="52">
        <v>18.8463745117188</v>
      </c>
      <c r="AS35" s="52">
        <v>16.700238227844199</v>
      </c>
      <c r="AT35" s="52">
        <v>15.7237148284912</v>
      </c>
      <c r="AU35" s="52">
        <v>19.309777259826699</v>
      </c>
      <c r="AV35" s="52">
        <v>19.6119174957275</v>
      </c>
      <c r="AW35" s="52">
        <v>18.695889472961401</v>
      </c>
      <c r="AX35" s="52">
        <v>19.080375671386701</v>
      </c>
      <c r="AY35" s="52">
        <v>20.065423011779799</v>
      </c>
      <c r="AZ35" s="52">
        <v>20.029288291931199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14</v>
      </c>
      <c r="U36" s="82">
        <f t="shared" si="34"/>
        <v>13</v>
      </c>
      <c r="V36" s="82">
        <f t="shared" si="34"/>
        <v>21</v>
      </c>
      <c r="W36" s="82">
        <f t="shared" si="34"/>
        <v>12</v>
      </c>
      <c r="X36" s="82">
        <f t="shared" si="34"/>
        <v>15.423346042633099</v>
      </c>
      <c r="Y36" s="82">
        <f t="shared" si="34"/>
        <v>16.9005432128906</v>
      </c>
      <c r="Z36" s="82">
        <f t="shared" si="34"/>
        <v>17.273018836975101</v>
      </c>
      <c r="AA36" s="82">
        <f t="shared" si="34"/>
        <v>15.290616035461399</v>
      </c>
      <c r="AB36" s="82">
        <f t="shared" si="34"/>
        <v>16.2982048988342</v>
      </c>
      <c r="AC36" s="82">
        <f t="shared" si="34"/>
        <v>17.9528455734253</v>
      </c>
      <c r="AD36" s="82">
        <f t="shared" si="34"/>
        <v>16.563437461852999</v>
      </c>
      <c r="AE36" s="82">
        <f t="shared" si="34"/>
        <v>17.637445449829102</v>
      </c>
      <c r="AF36" s="82">
        <f t="shared" si="34"/>
        <v>18.3740396499634</v>
      </c>
      <c r="AG36" s="82">
        <f t="shared" si="34"/>
        <v>19.601742744445801</v>
      </c>
      <c r="AH36" s="82">
        <f t="shared" si="34"/>
        <v>17.6277465820313</v>
      </c>
      <c r="AI36" s="83">
        <f t="shared" si="35"/>
        <v>3.6277465820312997</v>
      </c>
      <c r="AJ36" s="68"/>
      <c r="AK36" s="51" t="s">
        <v>84</v>
      </c>
      <c r="AL36" s="52">
        <v>7</v>
      </c>
      <c r="AM36" s="52">
        <v>17</v>
      </c>
      <c r="AN36" s="52">
        <v>13</v>
      </c>
      <c r="AO36" s="52">
        <v>13</v>
      </c>
      <c r="AP36" s="52">
        <v>12.239001750946001</v>
      </c>
      <c r="AQ36" s="52">
        <v>12.703346252441399</v>
      </c>
      <c r="AR36" s="52">
        <v>16.141833305358901</v>
      </c>
      <c r="AS36" s="52">
        <v>19.375315666198698</v>
      </c>
      <c r="AT36" s="52">
        <v>17.512233734130898</v>
      </c>
      <c r="AU36" s="52">
        <v>16.673087120056199</v>
      </c>
      <c r="AV36" s="52">
        <v>19.9774332046509</v>
      </c>
      <c r="AW36" s="52">
        <v>20.239263534545898</v>
      </c>
      <c r="AX36" s="52">
        <v>19.494132995605501</v>
      </c>
      <c r="AY36" s="52">
        <v>19.881335258483901</v>
      </c>
      <c r="AZ36" s="52">
        <v>20.794512748718301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99</v>
      </c>
      <c r="U37" s="69">
        <f t="shared" ref="U37:AI37" si="37">SUM(U30:U36)</f>
        <v>99</v>
      </c>
      <c r="V37" s="69">
        <f t="shared" si="37"/>
        <v>104</v>
      </c>
      <c r="W37" s="69">
        <f t="shared" si="37"/>
        <v>101</v>
      </c>
      <c r="X37" s="69">
        <f t="shared" si="37"/>
        <v>105.68571090698241</v>
      </c>
      <c r="Y37" s="69">
        <f t="shared" si="37"/>
        <v>108.1381940841674</v>
      </c>
      <c r="Z37" s="69">
        <f t="shared" si="37"/>
        <v>110.0574889183045</v>
      </c>
      <c r="AA37" s="69">
        <f t="shared" si="37"/>
        <v>113.45358514785761</v>
      </c>
      <c r="AB37" s="69">
        <f t="shared" si="37"/>
        <v>114.77990198135379</v>
      </c>
      <c r="AC37" s="69">
        <f t="shared" si="37"/>
        <v>116.1767525672912</v>
      </c>
      <c r="AD37" s="69">
        <f t="shared" si="37"/>
        <v>118.3576798439026</v>
      </c>
      <c r="AE37" s="69">
        <f t="shared" si="37"/>
        <v>122.44166707992549</v>
      </c>
      <c r="AF37" s="69">
        <f t="shared" si="37"/>
        <v>125.9542031288147</v>
      </c>
      <c r="AG37" s="69">
        <f t="shared" si="37"/>
        <v>129.21407127380368</v>
      </c>
      <c r="AH37" s="69">
        <f t="shared" si="37"/>
        <v>131.7764244079591</v>
      </c>
      <c r="AI37" s="69">
        <f t="shared" si="37"/>
        <v>32.776424407959098</v>
      </c>
      <c r="AJ37" s="76"/>
      <c r="AK37" s="51" t="s">
        <v>85</v>
      </c>
      <c r="AL37" s="52">
        <v>12</v>
      </c>
      <c r="AM37" s="52">
        <v>7</v>
      </c>
      <c r="AN37" s="52">
        <v>17</v>
      </c>
      <c r="AO37" s="52">
        <v>15</v>
      </c>
      <c r="AP37" s="52">
        <v>13.739079952239999</v>
      </c>
      <c r="AQ37" s="52">
        <v>13.188488483428999</v>
      </c>
      <c r="AR37" s="52">
        <v>13.615198135376</v>
      </c>
      <c r="AS37" s="52">
        <v>16.856933116912799</v>
      </c>
      <c r="AT37" s="52">
        <v>19.815911293029799</v>
      </c>
      <c r="AU37" s="52">
        <v>18.1643724441528</v>
      </c>
      <c r="AV37" s="52">
        <v>17.4295511245728</v>
      </c>
      <c r="AW37" s="52">
        <v>20.529577255248999</v>
      </c>
      <c r="AX37" s="52">
        <v>20.740519523620598</v>
      </c>
      <c r="AY37" s="52">
        <v>20.132803916931199</v>
      </c>
      <c r="AZ37" s="52">
        <v>20.524817466735801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14</v>
      </c>
      <c r="U38" s="85">
        <f t="shared" ref="U38:AH40" si="38">AM17</f>
        <v>13</v>
      </c>
      <c r="V38" s="85">
        <f t="shared" si="38"/>
        <v>13</v>
      </c>
      <c r="W38" s="85">
        <f t="shared" si="38"/>
        <v>21</v>
      </c>
      <c r="X38" s="85">
        <f t="shared" si="38"/>
        <v>12.4837760925293</v>
      </c>
      <c r="Y38" s="85">
        <f t="shared" si="38"/>
        <v>15.6026473045349</v>
      </c>
      <c r="Z38" s="85">
        <f t="shared" si="38"/>
        <v>17.013789653778101</v>
      </c>
      <c r="AA38" s="85">
        <f t="shared" si="38"/>
        <v>17.426460266113299</v>
      </c>
      <c r="AB38" s="85">
        <f t="shared" si="38"/>
        <v>15.566784858703601</v>
      </c>
      <c r="AC38" s="85">
        <f t="shared" si="38"/>
        <v>16.4780225753784</v>
      </c>
      <c r="AD38" s="85">
        <f t="shared" si="38"/>
        <v>18.112383842468301</v>
      </c>
      <c r="AE38" s="85">
        <f t="shared" si="38"/>
        <v>16.7488465309143</v>
      </c>
      <c r="AF38" s="85">
        <f t="shared" si="38"/>
        <v>17.7652235031128</v>
      </c>
      <c r="AG38" s="85">
        <f t="shared" si="38"/>
        <v>18.468559265136701</v>
      </c>
      <c r="AH38" s="85">
        <f t="shared" si="38"/>
        <v>19.612064361572301</v>
      </c>
      <c r="AI38" s="86">
        <f t="shared" ref="AI38:AI40" si="39">AH38-T38</f>
        <v>5.6120643615723012</v>
      </c>
      <c r="AJ38" s="68"/>
      <c r="AK38" s="51" t="s">
        <v>86</v>
      </c>
      <c r="AL38" s="52">
        <v>12</v>
      </c>
      <c r="AM38" s="52">
        <v>11</v>
      </c>
      <c r="AN38" s="52">
        <v>7</v>
      </c>
      <c r="AO38" s="52">
        <v>17</v>
      </c>
      <c r="AP38" s="52">
        <v>15.5252869129181</v>
      </c>
      <c r="AQ38" s="52">
        <v>14.166071414947501</v>
      </c>
      <c r="AR38" s="52">
        <v>13.812045097351101</v>
      </c>
      <c r="AS38" s="52">
        <v>14.1989345550537</v>
      </c>
      <c r="AT38" s="52">
        <v>17.225078105926499</v>
      </c>
      <c r="AU38" s="52">
        <v>19.928998947143601</v>
      </c>
      <c r="AV38" s="52">
        <v>18.477425575256301</v>
      </c>
      <c r="AW38" s="52">
        <v>17.8342027664185</v>
      </c>
      <c r="AX38" s="52">
        <v>20.712802886962901</v>
      </c>
      <c r="AY38" s="52">
        <v>20.887392997741699</v>
      </c>
      <c r="AZ38" s="52">
        <v>20.399136543273901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16</v>
      </c>
      <c r="U39" s="66">
        <f t="shared" si="38"/>
        <v>13</v>
      </c>
      <c r="V39" s="66">
        <f t="shared" si="38"/>
        <v>13</v>
      </c>
      <c r="W39" s="66">
        <f t="shared" si="38"/>
        <v>12</v>
      </c>
      <c r="X39" s="66">
        <f t="shared" si="38"/>
        <v>20.499371528625499</v>
      </c>
      <c r="Y39" s="66">
        <f t="shared" si="38"/>
        <v>12.760786056518601</v>
      </c>
      <c r="Z39" s="66">
        <f t="shared" si="38"/>
        <v>15.596170425415</v>
      </c>
      <c r="AA39" s="66">
        <f t="shared" si="38"/>
        <v>16.935136795043899</v>
      </c>
      <c r="AB39" s="66">
        <f t="shared" si="38"/>
        <v>17.375079631805399</v>
      </c>
      <c r="AC39" s="66">
        <f t="shared" si="38"/>
        <v>15.6403632164001</v>
      </c>
      <c r="AD39" s="66">
        <f t="shared" si="38"/>
        <v>16.458535194397001</v>
      </c>
      <c r="AE39" s="66">
        <f t="shared" si="38"/>
        <v>18.057813644409201</v>
      </c>
      <c r="AF39" s="66">
        <f t="shared" si="38"/>
        <v>16.731423377990701</v>
      </c>
      <c r="AG39" s="66">
        <f t="shared" si="38"/>
        <v>17.684694290161101</v>
      </c>
      <c r="AH39" s="66">
        <f t="shared" si="38"/>
        <v>18.352338790893601</v>
      </c>
      <c r="AI39" s="80">
        <f t="shared" si="39"/>
        <v>2.3523387908936009</v>
      </c>
      <c r="AJ39" s="68"/>
      <c r="AK39" s="51" t="s">
        <v>87</v>
      </c>
      <c r="AL39" s="52">
        <v>9</v>
      </c>
      <c r="AM39" s="52">
        <v>13</v>
      </c>
      <c r="AN39" s="52">
        <v>13</v>
      </c>
      <c r="AO39" s="52">
        <v>8</v>
      </c>
      <c r="AP39" s="52">
        <v>16.865759849548301</v>
      </c>
      <c r="AQ39" s="52">
        <v>15.7844953536987</v>
      </c>
      <c r="AR39" s="52">
        <v>14.3704738616943</v>
      </c>
      <c r="AS39" s="52">
        <v>14.1998476982117</v>
      </c>
      <c r="AT39" s="52">
        <v>14.547670841217</v>
      </c>
      <c r="AU39" s="52">
        <v>17.3477816581726</v>
      </c>
      <c r="AV39" s="52">
        <v>19.797261238098098</v>
      </c>
      <c r="AW39" s="52">
        <v>18.5370016098022</v>
      </c>
      <c r="AX39" s="52">
        <v>17.978831291198698</v>
      </c>
      <c r="AY39" s="52">
        <v>20.626091957092299</v>
      </c>
      <c r="AZ39" s="52">
        <v>20.767698287963899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15</v>
      </c>
      <c r="U40" s="71">
        <f t="shared" si="38"/>
        <v>15</v>
      </c>
      <c r="V40" s="71">
        <f t="shared" si="38"/>
        <v>12</v>
      </c>
      <c r="W40" s="71">
        <f t="shared" si="38"/>
        <v>12</v>
      </c>
      <c r="X40" s="71">
        <f t="shared" si="38"/>
        <v>12.332195281982401</v>
      </c>
      <c r="Y40" s="71">
        <f t="shared" si="38"/>
        <v>20.013473510742202</v>
      </c>
      <c r="Z40" s="71">
        <f t="shared" si="38"/>
        <v>13.030822277069101</v>
      </c>
      <c r="AA40" s="71">
        <f t="shared" si="38"/>
        <v>15.5866556167603</v>
      </c>
      <c r="AB40" s="71">
        <f t="shared" si="38"/>
        <v>16.858543395996101</v>
      </c>
      <c r="AC40" s="71">
        <f t="shared" si="38"/>
        <v>17.3556356430054</v>
      </c>
      <c r="AD40" s="71">
        <f t="shared" si="38"/>
        <v>15.7432851791382</v>
      </c>
      <c r="AE40" s="71">
        <f t="shared" si="38"/>
        <v>16.467463016509999</v>
      </c>
      <c r="AF40" s="71">
        <f t="shared" si="38"/>
        <v>18.027026176452601</v>
      </c>
      <c r="AG40" s="71">
        <f t="shared" si="38"/>
        <v>16.726589202880898</v>
      </c>
      <c r="AH40" s="71">
        <f t="shared" si="38"/>
        <v>17.6215515136719</v>
      </c>
      <c r="AI40" s="87">
        <f t="shared" si="39"/>
        <v>2.6215515136718999</v>
      </c>
      <c r="AJ40" s="68"/>
      <c r="AK40" s="51" t="s">
        <v>88</v>
      </c>
      <c r="AL40" s="52">
        <v>11</v>
      </c>
      <c r="AM40" s="52">
        <v>9</v>
      </c>
      <c r="AN40" s="52">
        <v>12</v>
      </c>
      <c r="AO40" s="52">
        <v>13</v>
      </c>
      <c r="AP40" s="52">
        <v>9.0322751998901403</v>
      </c>
      <c r="AQ40" s="52">
        <v>16.8050456047058</v>
      </c>
      <c r="AR40" s="52">
        <v>16.034725189208999</v>
      </c>
      <c r="AS40" s="52">
        <v>14.652339935302701</v>
      </c>
      <c r="AT40" s="52">
        <v>14.6234703063965</v>
      </c>
      <c r="AU40" s="52">
        <v>14.931704521179199</v>
      </c>
      <c r="AV40" s="52">
        <v>17.523601055145299</v>
      </c>
      <c r="AW40" s="52">
        <v>19.761130332946799</v>
      </c>
      <c r="AX40" s="52">
        <v>18.6642360687256</v>
      </c>
      <c r="AY40" s="52">
        <v>18.178170204162601</v>
      </c>
      <c r="AZ40" s="52">
        <v>20.610313415527301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45</v>
      </c>
      <c r="U41" s="75">
        <f t="shared" ref="U41:AI41" si="40">SUM(U38:U40)</f>
        <v>41</v>
      </c>
      <c r="V41" s="75">
        <f t="shared" si="40"/>
        <v>38</v>
      </c>
      <c r="W41" s="75">
        <f t="shared" si="40"/>
        <v>45</v>
      </c>
      <c r="X41" s="75">
        <f t="shared" si="40"/>
        <v>45.3153429031372</v>
      </c>
      <c r="Y41" s="75">
        <f t="shared" si="40"/>
        <v>48.376906871795704</v>
      </c>
      <c r="Z41" s="75">
        <f t="shared" si="40"/>
        <v>45.6407823562622</v>
      </c>
      <c r="AA41" s="75">
        <f t="shared" si="40"/>
        <v>49.948252677917495</v>
      </c>
      <c r="AB41" s="75">
        <f t="shared" si="40"/>
        <v>49.800407886505099</v>
      </c>
      <c r="AC41" s="75">
        <f t="shared" si="40"/>
        <v>49.4740214347839</v>
      </c>
      <c r="AD41" s="75">
        <f t="shared" si="40"/>
        <v>50.314204216003503</v>
      </c>
      <c r="AE41" s="75">
        <f t="shared" si="40"/>
        <v>51.274123191833496</v>
      </c>
      <c r="AF41" s="75">
        <f t="shared" si="40"/>
        <v>52.523673057556103</v>
      </c>
      <c r="AG41" s="75">
        <f t="shared" si="40"/>
        <v>52.879842758178697</v>
      </c>
      <c r="AH41" s="75">
        <f t="shared" si="40"/>
        <v>55.585954666137809</v>
      </c>
      <c r="AI41" s="69">
        <f t="shared" si="40"/>
        <v>10.585954666137802</v>
      </c>
      <c r="AJ41" s="76"/>
      <c r="AK41" s="51" t="s">
        <v>89</v>
      </c>
      <c r="AL41" s="52">
        <v>12</v>
      </c>
      <c r="AM41" s="52">
        <v>11</v>
      </c>
      <c r="AN41" s="52">
        <v>11</v>
      </c>
      <c r="AO41" s="52">
        <v>11</v>
      </c>
      <c r="AP41" s="52">
        <v>13.3552489280701</v>
      </c>
      <c r="AQ41" s="52">
        <v>9.9625349044799805</v>
      </c>
      <c r="AR41" s="52">
        <v>16.819526672363299</v>
      </c>
      <c r="AS41" s="52">
        <v>16.251121997833302</v>
      </c>
      <c r="AT41" s="52">
        <v>15.0119767189026</v>
      </c>
      <c r="AU41" s="52">
        <v>15.0679607391357</v>
      </c>
      <c r="AV41" s="52">
        <v>15.343214035034199</v>
      </c>
      <c r="AW41" s="52">
        <v>17.732501029968301</v>
      </c>
      <c r="AX41" s="52">
        <v>19.8006477355957</v>
      </c>
      <c r="AY41" s="52">
        <v>18.8430013656616</v>
      </c>
      <c r="AZ41" s="52">
        <v>18.421312332153299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21</v>
      </c>
      <c r="U42" s="66">
        <f t="shared" ref="U42:AH55" si="41">AM20</f>
        <v>15</v>
      </c>
      <c r="V42" s="66">
        <f t="shared" si="41"/>
        <v>14</v>
      </c>
      <c r="W42" s="66">
        <f t="shared" si="41"/>
        <v>12</v>
      </c>
      <c r="X42" s="66">
        <f t="shared" si="41"/>
        <v>12.4654679298401</v>
      </c>
      <c r="Y42" s="66">
        <f t="shared" si="41"/>
        <v>12.784021854400599</v>
      </c>
      <c r="Z42" s="66">
        <f t="shared" si="41"/>
        <v>19.7099208831787</v>
      </c>
      <c r="AA42" s="66">
        <f t="shared" si="41"/>
        <v>13.445063114166301</v>
      </c>
      <c r="AB42" s="66">
        <f t="shared" si="41"/>
        <v>15.734242916107201</v>
      </c>
      <c r="AC42" s="66">
        <f t="shared" si="41"/>
        <v>16.9476208686829</v>
      </c>
      <c r="AD42" s="66">
        <f t="shared" si="41"/>
        <v>17.523166656494102</v>
      </c>
      <c r="AE42" s="66">
        <f t="shared" si="41"/>
        <v>16.027245044708302</v>
      </c>
      <c r="AF42" s="66">
        <f t="shared" si="41"/>
        <v>16.666376113891602</v>
      </c>
      <c r="AG42" s="66">
        <f t="shared" si="41"/>
        <v>18.184916496276902</v>
      </c>
      <c r="AH42" s="66">
        <f t="shared" si="41"/>
        <v>16.905566215515101</v>
      </c>
      <c r="AI42" s="78">
        <f t="shared" ref="AI42:AI55" si="42">AH42-T42</f>
        <v>-4.0944337844848988</v>
      </c>
      <c r="AJ42" s="68"/>
      <c r="AK42" s="51" t="s">
        <v>90</v>
      </c>
      <c r="AL42" s="52">
        <v>10</v>
      </c>
      <c r="AM42" s="52">
        <v>14</v>
      </c>
      <c r="AN42" s="52">
        <v>10</v>
      </c>
      <c r="AO42" s="52">
        <v>10</v>
      </c>
      <c r="AP42" s="52">
        <v>11.744665145874</v>
      </c>
      <c r="AQ42" s="52">
        <v>13.829902648925801</v>
      </c>
      <c r="AR42" s="52">
        <v>10.874792098999</v>
      </c>
      <c r="AS42" s="52">
        <v>17.0042676925659</v>
      </c>
      <c r="AT42" s="52">
        <v>16.5490641593933</v>
      </c>
      <c r="AU42" s="52">
        <v>15.5225419998169</v>
      </c>
      <c r="AV42" s="52">
        <v>15.617570877075201</v>
      </c>
      <c r="AW42" s="52">
        <v>15.8711256980896</v>
      </c>
      <c r="AX42" s="52">
        <v>18.081462860107401</v>
      </c>
      <c r="AY42" s="52">
        <v>20.033977508544901</v>
      </c>
      <c r="AZ42" s="52">
        <v>19.1910257339478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15</v>
      </c>
      <c r="U43" s="69">
        <f t="shared" si="41"/>
        <v>20</v>
      </c>
      <c r="V43" s="69">
        <f t="shared" si="41"/>
        <v>15</v>
      </c>
      <c r="W43" s="69">
        <f t="shared" si="41"/>
        <v>14</v>
      </c>
      <c r="X43" s="69">
        <f t="shared" si="41"/>
        <v>12.5965094566345</v>
      </c>
      <c r="Y43" s="69">
        <f t="shared" si="41"/>
        <v>13.131940841674799</v>
      </c>
      <c r="Z43" s="69">
        <f t="shared" si="41"/>
        <v>13.418475151061999</v>
      </c>
      <c r="AA43" s="69">
        <f t="shared" si="41"/>
        <v>19.555743217468301</v>
      </c>
      <c r="AB43" s="69">
        <f t="shared" si="41"/>
        <v>14.052742004394499</v>
      </c>
      <c r="AC43" s="69">
        <f t="shared" si="41"/>
        <v>16.045408248901399</v>
      </c>
      <c r="AD43" s="69">
        <f t="shared" si="41"/>
        <v>17.205734252929702</v>
      </c>
      <c r="AE43" s="69">
        <f t="shared" si="41"/>
        <v>17.904643058776902</v>
      </c>
      <c r="AF43" s="69">
        <f t="shared" si="41"/>
        <v>16.523502349853501</v>
      </c>
      <c r="AG43" s="69">
        <f t="shared" si="41"/>
        <v>17.0715556144714</v>
      </c>
      <c r="AH43" s="69">
        <f t="shared" si="41"/>
        <v>18.549688339233398</v>
      </c>
      <c r="AI43" s="79">
        <f t="shared" si="42"/>
        <v>3.5496883392333984</v>
      </c>
      <c r="AJ43" s="68"/>
      <c r="AK43" s="51" t="s">
        <v>91</v>
      </c>
      <c r="AL43" s="52">
        <v>15</v>
      </c>
      <c r="AM43" s="52">
        <v>10</v>
      </c>
      <c r="AN43" s="52">
        <v>12</v>
      </c>
      <c r="AO43" s="52">
        <v>11</v>
      </c>
      <c r="AP43" s="52">
        <v>10.798999786376999</v>
      </c>
      <c r="AQ43" s="52">
        <v>12.3922801017761</v>
      </c>
      <c r="AR43" s="52">
        <v>14.2747912406921</v>
      </c>
      <c r="AS43" s="52">
        <v>11.686027526855501</v>
      </c>
      <c r="AT43" s="52">
        <v>17.223548889160199</v>
      </c>
      <c r="AU43" s="52">
        <v>16.867098808288599</v>
      </c>
      <c r="AV43" s="52">
        <v>16.0077095031738</v>
      </c>
      <c r="AW43" s="52">
        <v>16.1378316879272</v>
      </c>
      <c r="AX43" s="52">
        <v>16.377418518066399</v>
      </c>
      <c r="AY43" s="52">
        <v>18.440123558044402</v>
      </c>
      <c r="AZ43" s="52">
        <v>20.299308776855501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23</v>
      </c>
      <c r="U44" s="66">
        <f t="shared" si="41"/>
        <v>15</v>
      </c>
      <c r="V44" s="66">
        <f t="shared" si="41"/>
        <v>20</v>
      </c>
      <c r="W44" s="66">
        <f t="shared" si="41"/>
        <v>15</v>
      </c>
      <c r="X44" s="66">
        <f t="shared" si="41"/>
        <v>14.540523529052701</v>
      </c>
      <c r="Y44" s="66">
        <f t="shared" si="41"/>
        <v>13.3353424072266</v>
      </c>
      <c r="Z44" s="66">
        <f t="shared" si="41"/>
        <v>13.982159614563001</v>
      </c>
      <c r="AA44" s="66">
        <f t="shared" si="41"/>
        <v>14.2163729667664</v>
      </c>
      <c r="AB44" s="66">
        <f t="shared" si="41"/>
        <v>19.5314540863037</v>
      </c>
      <c r="AC44" s="66">
        <f t="shared" si="41"/>
        <v>14.842567443847701</v>
      </c>
      <c r="AD44" s="66">
        <f t="shared" si="41"/>
        <v>16.528305053710898</v>
      </c>
      <c r="AE44" s="66">
        <f t="shared" si="41"/>
        <v>17.617588043212901</v>
      </c>
      <c r="AF44" s="66">
        <f t="shared" si="41"/>
        <v>18.4407877922058</v>
      </c>
      <c r="AG44" s="66">
        <f t="shared" si="41"/>
        <v>17.201253414154099</v>
      </c>
      <c r="AH44" s="66">
        <f t="shared" si="41"/>
        <v>17.665657043456999</v>
      </c>
      <c r="AI44" s="80">
        <f t="shared" si="42"/>
        <v>-5.3343429565430007</v>
      </c>
      <c r="AJ44" s="68"/>
      <c r="AK44" s="51" t="s">
        <v>92</v>
      </c>
      <c r="AL44" s="52">
        <v>18</v>
      </c>
      <c r="AM44" s="52">
        <v>13</v>
      </c>
      <c r="AN44" s="52">
        <v>10</v>
      </c>
      <c r="AO44" s="52">
        <v>12</v>
      </c>
      <c r="AP44" s="52">
        <v>11.6511826515198</v>
      </c>
      <c r="AQ44" s="52">
        <v>11.5146341323853</v>
      </c>
      <c r="AR44" s="52">
        <v>13.0091094970703</v>
      </c>
      <c r="AS44" s="52">
        <v>14.725268363952599</v>
      </c>
      <c r="AT44" s="52">
        <v>12.4445037841797</v>
      </c>
      <c r="AU44" s="52">
        <v>17.513689994812001</v>
      </c>
      <c r="AV44" s="52">
        <v>17.249071598053</v>
      </c>
      <c r="AW44" s="52">
        <v>16.508684158325199</v>
      </c>
      <c r="AX44" s="52">
        <v>16.675105571746801</v>
      </c>
      <c r="AY44" s="52">
        <v>16.902309417724599</v>
      </c>
      <c r="AZ44" s="52">
        <v>18.856200218200701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14</v>
      </c>
      <c r="U45" s="69">
        <f t="shared" si="41"/>
        <v>24</v>
      </c>
      <c r="V45" s="69">
        <f t="shared" si="41"/>
        <v>13</v>
      </c>
      <c r="W45" s="69">
        <f t="shared" si="41"/>
        <v>22</v>
      </c>
      <c r="X45" s="69">
        <f t="shared" si="41"/>
        <v>15.512843608856199</v>
      </c>
      <c r="Y45" s="69">
        <f t="shared" si="41"/>
        <v>15.012775421142599</v>
      </c>
      <c r="Z45" s="69">
        <f t="shared" si="41"/>
        <v>14.0545573234558</v>
      </c>
      <c r="AA45" s="69">
        <f t="shared" si="41"/>
        <v>14.8253664970398</v>
      </c>
      <c r="AB45" s="69">
        <f t="shared" si="41"/>
        <v>14.991371154785201</v>
      </c>
      <c r="AC45" s="69">
        <f t="shared" si="41"/>
        <v>19.388104438781699</v>
      </c>
      <c r="AD45" s="69">
        <f t="shared" si="41"/>
        <v>15.611158847808801</v>
      </c>
      <c r="AE45" s="69">
        <f t="shared" si="41"/>
        <v>16.961501121521</v>
      </c>
      <c r="AF45" s="69">
        <f t="shared" si="41"/>
        <v>17.946516036987301</v>
      </c>
      <c r="AG45" s="69">
        <f t="shared" si="41"/>
        <v>18.886902809143098</v>
      </c>
      <c r="AH45" s="69">
        <f t="shared" si="41"/>
        <v>17.836608409881599</v>
      </c>
      <c r="AI45" s="79">
        <f t="shared" si="42"/>
        <v>3.8366084098815989</v>
      </c>
      <c r="AJ45" s="68"/>
      <c r="AK45" s="51" t="s">
        <v>93</v>
      </c>
      <c r="AL45" s="52">
        <v>16</v>
      </c>
      <c r="AM45" s="52">
        <v>17</v>
      </c>
      <c r="AN45" s="52">
        <v>13</v>
      </c>
      <c r="AO45" s="52">
        <v>9</v>
      </c>
      <c r="AP45" s="52">
        <v>12.5237822532654</v>
      </c>
      <c r="AQ45" s="52">
        <v>12.194550037383999</v>
      </c>
      <c r="AR45" s="52">
        <v>12.1222710609436</v>
      </c>
      <c r="AS45" s="52">
        <v>13.5380415916443</v>
      </c>
      <c r="AT45" s="52">
        <v>15.107184410095201</v>
      </c>
      <c r="AU45" s="52">
        <v>13.0990414619446</v>
      </c>
      <c r="AV45" s="52">
        <v>17.777873992919901</v>
      </c>
      <c r="AW45" s="52">
        <v>17.6062316894531</v>
      </c>
      <c r="AX45" s="52">
        <v>16.929084777831999</v>
      </c>
      <c r="AY45" s="52">
        <v>17.135665893554702</v>
      </c>
      <c r="AZ45" s="52">
        <v>17.3528971672058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18</v>
      </c>
      <c r="U46" s="66">
        <f t="shared" si="41"/>
        <v>12</v>
      </c>
      <c r="V46" s="66">
        <f t="shared" si="41"/>
        <v>24</v>
      </c>
      <c r="W46" s="66">
        <f t="shared" si="41"/>
        <v>13</v>
      </c>
      <c r="X46" s="66">
        <f t="shared" si="41"/>
        <v>20.8350219726563</v>
      </c>
      <c r="Y46" s="66">
        <f t="shared" si="41"/>
        <v>15.8757944107056</v>
      </c>
      <c r="Z46" s="66">
        <f t="shared" si="41"/>
        <v>15.431848526001</v>
      </c>
      <c r="AA46" s="66">
        <f t="shared" si="41"/>
        <v>14.7327351570129</v>
      </c>
      <c r="AB46" s="66">
        <f t="shared" si="41"/>
        <v>15.5705246925354</v>
      </c>
      <c r="AC46" s="66">
        <f t="shared" si="41"/>
        <v>15.696837902069101</v>
      </c>
      <c r="AD46" s="66">
        <f t="shared" si="41"/>
        <v>19.196219444274899</v>
      </c>
      <c r="AE46" s="66">
        <f t="shared" si="41"/>
        <v>16.307179450988802</v>
      </c>
      <c r="AF46" s="66">
        <f t="shared" si="41"/>
        <v>17.352179527282701</v>
      </c>
      <c r="AG46" s="66">
        <f t="shared" si="41"/>
        <v>18.213971138000499</v>
      </c>
      <c r="AH46" s="66">
        <f t="shared" si="41"/>
        <v>19.206935405731201</v>
      </c>
      <c r="AI46" s="80">
        <f t="shared" si="42"/>
        <v>1.2069354057312012</v>
      </c>
      <c r="AJ46" s="68"/>
      <c r="AK46" s="51" t="s">
        <v>94</v>
      </c>
      <c r="AL46" s="52">
        <v>14</v>
      </c>
      <c r="AM46" s="52">
        <v>16</v>
      </c>
      <c r="AN46" s="52">
        <v>14</v>
      </c>
      <c r="AO46" s="52">
        <v>14</v>
      </c>
      <c r="AP46" s="52">
        <v>9.6778964996337908</v>
      </c>
      <c r="AQ46" s="52">
        <v>12.9321255683899</v>
      </c>
      <c r="AR46" s="52">
        <v>12.630579471588099</v>
      </c>
      <c r="AS46" s="52">
        <v>12.6200828552246</v>
      </c>
      <c r="AT46" s="52">
        <v>13.962315082550001</v>
      </c>
      <c r="AU46" s="52">
        <v>15.394098758697501</v>
      </c>
      <c r="AV46" s="52">
        <v>13.637124061584499</v>
      </c>
      <c r="AW46" s="52">
        <v>17.939675331115701</v>
      </c>
      <c r="AX46" s="52">
        <v>17.847551345825199</v>
      </c>
      <c r="AY46" s="52">
        <v>17.2363376617432</v>
      </c>
      <c r="AZ46" s="52">
        <v>17.4755973815918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18</v>
      </c>
      <c r="U47" s="69">
        <f t="shared" si="41"/>
        <v>15</v>
      </c>
      <c r="V47" s="69">
        <f t="shared" si="41"/>
        <v>12</v>
      </c>
      <c r="W47" s="69">
        <f t="shared" si="41"/>
        <v>18</v>
      </c>
      <c r="X47" s="69">
        <f t="shared" si="41"/>
        <v>13.6073575019836</v>
      </c>
      <c r="Y47" s="69">
        <f t="shared" si="41"/>
        <v>19.556207656860401</v>
      </c>
      <c r="Z47" s="69">
        <f t="shared" si="41"/>
        <v>15.9523129463196</v>
      </c>
      <c r="AA47" s="69">
        <f t="shared" si="41"/>
        <v>15.598194599151601</v>
      </c>
      <c r="AB47" s="69">
        <f t="shared" si="41"/>
        <v>15.1611223220825</v>
      </c>
      <c r="AC47" s="69">
        <f t="shared" si="41"/>
        <v>15.9825196266174</v>
      </c>
      <c r="AD47" s="69">
        <f t="shared" si="41"/>
        <v>16.121799945831299</v>
      </c>
      <c r="AE47" s="69">
        <f t="shared" si="41"/>
        <v>18.8107299804688</v>
      </c>
      <c r="AF47" s="69">
        <f t="shared" si="41"/>
        <v>16.7049560546875</v>
      </c>
      <c r="AG47" s="69">
        <f t="shared" si="41"/>
        <v>17.494817733764599</v>
      </c>
      <c r="AH47" s="69">
        <f t="shared" si="41"/>
        <v>18.2493991851807</v>
      </c>
      <c r="AI47" s="79">
        <f t="shared" si="42"/>
        <v>0.24939918518069959</v>
      </c>
      <c r="AJ47" s="68"/>
      <c r="AK47" s="51" t="s">
        <v>95</v>
      </c>
      <c r="AL47" s="52">
        <v>23</v>
      </c>
      <c r="AM47" s="52">
        <v>13</v>
      </c>
      <c r="AN47" s="52">
        <v>16</v>
      </c>
      <c r="AO47" s="52">
        <v>14</v>
      </c>
      <c r="AP47" s="52">
        <v>14.3494930267334</v>
      </c>
      <c r="AQ47" s="52">
        <v>10.325736045837401</v>
      </c>
      <c r="AR47" s="52">
        <v>13.3508839607239</v>
      </c>
      <c r="AS47" s="52">
        <v>13.078396320343</v>
      </c>
      <c r="AT47" s="52">
        <v>13.1257567405701</v>
      </c>
      <c r="AU47" s="52">
        <v>14.397590637206999</v>
      </c>
      <c r="AV47" s="52">
        <v>15.7055087089539</v>
      </c>
      <c r="AW47" s="52">
        <v>14.175487041473399</v>
      </c>
      <c r="AX47" s="52">
        <v>18.127787590026902</v>
      </c>
      <c r="AY47" s="52">
        <v>18.101094245910598</v>
      </c>
      <c r="AZ47" s="52">
        <v>17.560345172882101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20</v>
      </c>
      <c r="U48" s="66">
        <f t="shared" si="41"/>
        <v>16</v>
      </c>
      <c r="V48" s="66">
        <f t="shared" si="41"/>
        <v>14</v>
      </c>
      <c r="W48" s="66">
        <f t="shared" si="41"/>
        <v>12</v>
      </c>
      <c r="X48" s="66">
        <f t="shared" si="41"/>
        <v>17.286567687988299</v>
      </c>
      <c r="Y48" s="66">
        <f t="shared" si="41"/>
        <v>14.0454998016357</v>
      </c>
      <c r="Z48" s="66">
        <f t="shared" si="41"/>
        <v>18.554075241088899</v>
      </c>
      <c r="AA48" s="66">
        <f t="shared" si="41"/>
        <v>15.982729911804199</v>
      </c>
      <c r="AB48" s="66">
        <f t="shared" si="41"/>
        <v>15.7327766418457</v>
      </c>
      <c r="AC48" s="66">
        <f t="shared" si="41"/>
        <v>15.5157437324524</v>
      </c>
      <c r="AD48" s="66">
        <f t="shared" si="41"/>
        <v>16.275449275970502</v>
      </c>
      <c r="AE48" s="66">
        <f t="shared" si="41"/>
        <v>16.447562217712399</v>
      </c>
      <c r="AF48" s="66">
        <f t="shared" si="41"/>
        <v>18.490379333496101</v>
      </c>
      <c r="AG48" s="66">
        <f t="shared" si="41"/>
        <v>16.9978542327881</v>
      </c>
      <c r="AH48" s="66">
        <f t="shared" si="41"/>
        <v>17.612387657165499</v>
      </c>
      <c r="AI48" s="80">
        <f t="shared" si="42"/>
        <v>-2.3876123428345011</v>
      </c>
      <c r="AJ48" s="68"/>
      <c r="AK48" s="51" t="s">
        <v>96</v>
      </c>
      <c r="AL48" s="52">
        <v>19</v>
      </c>
      <c r="AM48" s="52">
        <v>21</v>
      </c>
      <c r="AN48" s="52">
        <v>13</v>
      </c>
      <c r="AO48" s="52">
        <v>16</v>
      </c>
      <c r="AP48" s="52">
        <v>14.3768391609192</v>
      </c>
      <c r="AQ48" s="52">
        <v>14.6950793266296</v>
      </c>
      <c r="AR48" s="52">
        <v>10.9643445014954</v>
      </c>
      <c r="AS48" s="52">
        <v>13.781745910644499</v>
      </c>
      <c r="AT48" s="52">
        <v>13.534996986389199</v>
      </c>
      <c r="AU48" s="52">
        <v>13.639181137085</v>
      </c>
      <c r="AV48" s="52">
        <v>14.8394284248352</v>
      </c>
      <c r="AW48" s="52">
        <v>16.032643795013399</v>
      </c>
      <c r="AX48" s="52">
        <v>14.7107448577881</v>
      </c>
      <c r="AY48" s="52">
        <v>18.3262023925781</v>
      </c>
      <c r="AZ48" s="52">
        <v>18.352793216705301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9</v>
      </c>
      <c r="U49" s="69">
        <f t="shared" si="41"/>
        <v>20</v>
      </c>
      <c r="V49" s="69">
        <f t="shared" si="41"/>
        <v>16</v>
      </c>
      <c r="W49" s="69">
        <f t="shared" si="41"/>
        <v>12</v>
      </c>
      <c r="X49" s="69">
        <f t="shared" si="41"/>
        <v>12.7285399436951</v>
      </c>
      <c r="Y49" s="69">
        <f t="shared" si="41"/>
        <v>16.720828056335399</v>
      </c>
      <c r="Z49" s="69">
        <f t="shared" si="41"/>
        <v>14.410636901855501</v>
      </c>
      <c r="AA49" s="69">
        <f t="shared" si="41"/>
        <v>17.818799972534201</v>
      </c>
      <c r="AB49" s="69">
        <f t="shared" si="41"/>
        <v>16.030847549438501</v>
      </c>
      <c r="AC49" s="69">
        <f t="shared" si="41"/>
        <v>15.872642517089799</v>
      </c>
      <c r="AD49" s="69">
        <f t="shared" si="41"/>
        <v>15.813512325286901</v>
      </c>
      <c r="AE49" s="69">
        <f t="shared" si="41"/>
        <v>16.503924846649198</v>
      </c>
      <c r="AF49" s="69">
        <f t="shared" si="41"/>
        <v>16.697229385376001</v>
      </c>
      <c r="AG49" s="69">
        <f t="shared" si="41"/>
        <v>18.244553565979</v>
      </c>
      <c r="AH49" s="69">
        <f t="shared" si="41"/>
        <v>17.2290153503418</v>
      </c>
      <c r="AI49" s="79">
        <f t="shared" si="42"/>
        <v>8.2290153503418004</v>
      </c>
      <c r="AJ49" s="68"/>
      <c r="AK49" s="51" t="s">
        <v>97</v>
      </c>
      <c r="AL49" s="52">
        <v>17</v>
      </c>
      <c r="AM49" s="52">
        <v>19</v>
      </c>
      <c r="AN49" s="52">
        <v>20</v>
      </c>
      <c r="AO49" s="52">
        <v>14</v>
      </c>
      <c r="AP49" s="52">
        <v>16.2185106277466</v>
      </c>
      <c r="AQ49" s="52">
        <v>14.715128421783399</v>
      </c>
      <c r="AR49" s="52">
        <v>15.001264572143601</v>
      </c>
      <c r="AS49" s="52">
        <v>11.567791938781699</v>
      </c>
      <c r="AT49" s="52">
        <v>14.1748595237732</v>
      </c>
      <c r="AU49" s="52">
        <v>13.963546276092501</v>
      </c>
      <c r="AV49" s="52">
        <v>14.1165428161621</v>
      </c>
      <c r="AW49" s="52">
        <v>15.2445139884949</v>
      </c>
      <c r="AX49" s="52">
        <v>16.3221321105957</v>
      </c>
      <c r="AY49" s="52">
        <v>15.203272819519</v>
      </c>
      <c r="AZ49" s="52">
        <v>18.494625091552699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9</v>
      </c>
      <c r="U50" s="66">
        <f t="shared" si="41"/>
        <v>6</v>
      </c>
      <c r="V50" s="66">
        <f t="shared" si="41"/>
        <v>19</v>
      </c>
      <c r="W50" s="66">
        <f t="shared" si="41"/>
        <v>18</v>
      </c>
      <c r="X50" s="66">
        <f t="shared" si="41"/>
        <v>12.786250591278099</v>
      </c>
      <c r="Y50" s="66">
        <f t="shared" si="41"/>
        <v>13.329749584198</v>
      </c>
      <c r="Z50" s="66">
        <f t="shared" si="41"/>
        <v>16.437159538269</v>
      </c>
      <c r="AA50" s="66">
        <f t="shared" si="41"/>
        <v>14.815855026245099</v>
      </c>
      <c r="AB50" s="66">
        <f t="shared" si="41"/>
        <v>17.421246528625499</v>
      </c>
      <c r="AC50" s="66">
        <f t="shared" si="41"/>
        <v>16.2100720405579</v>
      </c>
      <c r="AD50" s="66">
        <f t="shared" si="41"/>
        <v>16.124001979827899</v>
      </c>
      <c r="AE50" s="66">
        <f t="shared" si="41"/>
        <v>16.165241718292201</v>
      </c>
      <c r="AF50" s="66">
        <f t="shared" si="41"/>
        <v>16.800107955932599</v>
      </c>
      <c r="AG50" s="66">
        <f t="shared" si="41"/>
        <v>16.996191024780298</v>
      </c>
      <c r="AH50" s="66">
        <f t="shared" si="41"/>
        <v>18.193569183349599</v>
      </c>
      <c r="AI50" s="80">
        <f t="shared" si="42"/>
        <v>9.1935691833495987</v>
      </c>
      <c r="AJ50" s="68"/>
      <c r="AK50" s="51" t="s">
        <v>98</v>
      </c>
      <c r="AL50" s="52">
        <v>19</v>
      </c>
      <c r="AM50" s="52">
        <v>17</v>
      </c>
      <c r="AN50" s="52">
        <v>18</v>
      </c>
      <c r="AO50" s="52">
        <v>20</v>
      </c>
      <c r="AP50" s="52">
        <v>14.405744552612299</v>
      </c>
      <c r="AQ50" s="52">
        <v>16.394295692443801</v>
      </c>
      <c r="AR50" s="52">
        <v>15.0072946548462</v>
      </c>
      <c r="AS50" s="52">
        <v>15.2771983146667</v>
      </c>
      <c r="AT50" s="52">
        <v>12.118079185485801</v>
      </c>
      <c r="AU50" s="52">
        <v>14.541997432708699</v>
      </c>
      <c r="AV50" s="52">
        <v>14.3568477630615</v>
      </c>
      <c r="AW50" s="52">
        <v>14.5565371513367</v>
      </c>
      <c r="AX50" s="52">
        <v>15.6126050949097</v>
      </c>
      <c r="AY50" s="52">
        <v>16.5855875015259</v>
      </c>
      <c r="AZ50" s="52">
        <v>15.6488857269287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15</v>
      </c>
      <c r="U51" s="69">
        <f t="shared" si="41"/>
        <v>11</v>
      </c>
      <c r="V51" s="69">
        <f t="shared" si="41"/>
        <v>7</v>
      </c>
      <c r="W51" s="69">
        <f t="shared" si="41"/>
        <v>18</v>
      </c>
      <c r="X51" s="69">
        <f t="shared" si="41"/>
        <v>17.3114495277405</v>
      </c>
      <c r="Y51" s="69">
        <f t="shared" si="41"/>
        <v>13.3805422782898</v>
      </c>
      <c r="Z51" s="69">
        <f t="shared" si="41"/>
        <v>13.8443360328674</v>
      </c>
      <c r="AA51" s="69">
        <f t="shared" si="41"/>
        <v>16.2559719085693</v>
      </c>
      <c r="AB51" s="69">
        <f t="shared" si="41"/>
        <v>15.156012535095201</v>
      </c>
      <c r="AC51" s="69">
        <f t="shared" si="41"/>
        <v>17.1512289047241</v>
      </c>
      <c r="AD51" s="69">
        <f t="shared" si="41"/>
        <v>16.3602023124695</v>
      </c>
      <c r="AE51" s="69">
        <f t="shared" si="41"/>
        <v>16.335236549377399</v>
      </c>
      <c r="AF51" s="69">
        <f t="shared" si="41"/>
        <v>16.447028160095201</v>
      </c>
      <c r="AG51" s="69">
        <f t="shared" si="41"/>
        <v>17.017347335815401</v>
      </c>
      <c r="AH51" s="69">
        <f t="shared" si="41"/>
        <v>17.230670928955099</v>
      </c>
      <c r="AI51" s="79">
        <f t="shared" si="42"/>
        <v>2.2306709289550994</v>
      </c>
      <c r="AJ51" s="68"/>
      <c r="AK51" s="51" t="s">
        <v>99</v>
      </c>
      <c r="AL51" s="52">
        <v>18</v>
      </c>
      <c r="AM51" s="52">
        <v>21</v>
      </c>
      <c r="AN51" s="52">
        <v>16</v>
      </c>
      <c r="AO51" s="52">
        <v>16</v>
      </c>
      <c r="AP51" s="52">
        <v>19.709516525268601</v>
      </c>
      <c r="AQ51" s="52">
        <v>14.708508014678999</v>
      </c>
      <c r="AR51" s="52">
        <v>16.502679824829102</v>
      </c>
      <c r="AS51" s="52">
        <v>15.2283716201782</v>
      </c>
      <c r="AT51" s="52">
        <v>15.477306842803999</v>
      </c>
      <c r="AU51" s="52">
        <v>12.5820198059082</v>
      </c>
      <c r="AV51" s="52">
        <v>14.824699401855501</v>
      </c>
      <c r="AW51" s="52">
        <v>14.6697154045105</v>
      </c>
      <c r="AX51" s="52">
        <v>14.908271789550801</v>
      </c>
      <c r="AY51" s="52">
        <v>15.8949952125549</v>
      </c>
      <c r="AZ51" s="52">
        <v>16.7656364440918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12</v>
      </c>
      <c r="U52" s="66">
        <f t="shared" si="41"/>
        <v>15</v>
      </c>
      <c r="V52" s="66">
        <f t="shared" si="41"/>
        <v>11</v>
      </c>
      <c r="W52" s="66">
        <f t="shared" si="41"/>
        <v>8</v>
      </c>
      <c r="X52" s="66">
        <f t="shared" si="41"/>
        <v>17.0718913078308</v>
      </c>
      <c r="Y52" s="66">
        <f t="shared" si="41"/>
        <v>16.828242778778101</v>
      </c>
      <c r="Z52" s="66">
        <f t="shared" si="41"/>
        <v>13.881823539733899</v>
      </c>
      <c r="AA52" s="66">
        <f t="shared" si="41"/>
        <v>14.2926988601685</v>
      </c>
      <c r="AB52" s="66">
        <f t="shared" si="41"/>
        <v>16.208029747009299</v>
      </c>
      <c r="AC52" s="66">
        <f t="shared" si="41"/>
        <v>15.4762992858887</v>
      </c>
      <c r="AD52" s="66">
        <f t="shared" si="41"/>
        <v>17.036940574646</v>
      </c>
      <c r="AE52" s="66">
        <f t="shared" si="41"/>
        <v>16.536251068115199</v>
      </c>
      <c r="AF52" s="66">
        <f t="shared" si="41"/>
        <v>16.557001113891602</v>
      </c>
      <c r="AG52" s="66">
        <f t="shared" si="41"/>
        <v>16.711934089660598</v>
      </c>
      <c r="AH52" s="66">
        <f t="shared" si="41"/>
        <v>17.239820480346701</v>
      </c>
      <c r="AI52" s="80">
        <f t="shared" si="42"/>
        <v>5.239820480346701</v>
      </c>
      <c r="AJ52" s="68"/>
      <c r="AK52" s="51" t="s">
        <v>100</v>
      </c>
      <c r="AL52" s="52">
        <v>13</v>
      </c>
      <c r="AM52" s="52">
        <v>18</v>
      </c>
      <c r="AN52" s="52">
        <v>20</v>
      </c>
      <c r="AO52" s="52">
        <v>15</v>
      </c>
      <c r="AP52" s="52">
        <v>16.156961917877201</v>
      </c>
      <c r="AQ52" s="52">
        <v>19.50563621521</v>
      </c>
      <c r="AR52" s="52">
        <v>15.0312042236328</v>
      </c>
      <c r="AS52" s="52">
        <v>16.657871246337901</v>
      </c>
      <c r="AT52" s="52">
        <v>15.4824843406677</v>
      </c>
      <c r="AU52" s="52">
        <v>15.7148575782776</v>
      </c>
      <c r="AV52" s="52">
        <v>13.0452361106873</v>
      </c>
      <c r="AW52" s="52">
        <v>15.132095813751199</v>
      </c>
      <c r="AX52" s="52">
        <v>15.003341197967501</v>
      </c>
      <c r="AY52" s="52">
        <v>15.2768845558167</v>
      </c>
      <c r="AZ52" s="52">
        <v>16.203104496002201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7</v>
      </c>
      <c r="U53" s="69">
        <f t="shared" si="41"/>
        <v>12</v>
      </c>
      <c r="V53" s="69">
        <f t="shared" si="41"/>
        <v>18</v>
      </c>
      <c r="W53" s="69">
        <f t="shared" si="41"/>
        <v>12</v>
      </c>
      <c r="X53" s="69">
        <f t="shared" si="41"/>
        <v>9.8633308410644496</v>
      </c>
      <c r="Y53" s="69">
        <f t="shared" si="41"/>
        <v>16.752254486083999</v>
      </c>
      <c r="Z53" s="69">
        <f t="shared" si="41"/>
        <v>16.7113580703735</v>
      </c>
      <c r="AA53" s="69">
        <f t="shared" si="41"/>
        <v>14.5116562843323</v>
      </c>
      <c r="AB53" s="69">
        <f t="shared" si="41"/>
        <v>14.9000573158264</v>
      </c>
      <c r="AC53" s="69">
        <f t="shared" si="41"/>
        <v>16.454036712646499</v>
      </c>
      <c r="AD53" s="69">
        <f t="shared" si="41"/>
        <v>15.9783926010132</v>
      </c>
      <c r="AE53" s="69">
        <f t="shared" si="41"/>
        <v>17.238019943237301</v>
      </c>
      <c r="AF53" s="69">
        <f t="shared" si="41"/>
        <v>16.929927825927699</v>
      </c>
      <c r="AG53" s="69">
        <f t="shared" si="41"/>
        <v>16.989551544189499</v>
      </c>
      <c r="AH53" s="69">
        <f t="shared" si="41"/>
        <v>17.186301231384299</v>
      </c>
      <c r="AI53" s="79">
        <f t="shared" si="42"/>
        <v>10.186301231384299</v>
      </c>
      <c r="AJ53" s="68"/>
      <c r="AK53" s="51" t="s">
        <v>101</v>
      </c>
      <c r="AL53" s="52">
        <v>13</v>
      </c>
      <c r="AM53" s="52">
        <v>13</v>
      </c>
      <c r="AN53" s="52">
        <v>15</v>
      </c>
      <c r="AO53" s="52">
        <v>24</v>
      </c>
      <c r="AP53" s="52">
        <v>15.2920861244202</v>
      </c>
      <c r="AQ53" s="52">
        <v>16.380247116088899</v>
      </c>
      <c r="AR53" s="52">
        <v>19.444256782531699</v>
      </c>
      <c r="AS53" s="52">
        <v>15.4215407371521</v>
      </c>
      <c r="AT53" s="52">
        <v>16.909015655517599</v>
      </c>
      <c r="AU53" s="52">
        <v>15.822329521179199</v>
      </c>
      <c r="AV53" s="52">
        <v>16.036996364593499</v>
      </c>
      <c r="AW53" s="52">
        <v>13.5685858726501</v>
      </c>
      <c r="AX53" s="52">
        <v>15.515730381012</v>
      </c>
      <c r="AY53" s="52">
        <v>15.4152159690857</v>
      </c>
      <c r="AZ53" s="52">
        <v>15.7170166969299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11</v>
      </c>
      <c r="U54" s="66">
        <f t="shared" si="41"/>
        <v>7</v>
      </c>
      <c r="V54" s="66">
        <f t="shared" si="41"/>
        <v>14</v>
      </c>
      <c r="W54" s="66">
        <f t="shared" si="41"/>
        <v>17</v>
      </c>
      <c r="X54" s="66">
        <f t="shared" si="41"/>
        <v>13.2460045814514</v>
      </c>
      <c r="Y54" s="66">
        <f t="shared" si="41"/>
        <v>11.518918037414601</v>
      </c>
      <c r="Z54" s="66">
        <f t="shared" si="41"/>
        <v>17.044058322906501</v>
      </c>
      <c r="AA54" s="66">
        <f t="shared" si="41"/>
        <v>17.168639183044402</v>
      </c>
      <c r="AB54" s="66">
        <f t="shared" si="41"/>
        <v>15.4508538246155</v>
      </c>
      <c r="AC54" s="66">
        <f t="shared" si="41"/>
        <v>15.8306636810303</v>
      </c>
      <c r="AD54" s="66">
        <f t="shared" si="41"/>
        <v>17.163648605346701</v>
      </c>
      <c r="AE54" s="66">
        <f t="shared" si="41"/>
        <v>16.855431556701699</v>
      </c>
      <c r="AF54" s="66">
        <f t="shared" si="41"/>
        <v>17.928361892700199</v>
      </c>
      <c r="AG54" s="66">
        <f t="shared" si="41"/>
        <v>17.747571945190401</v>
      </c>
      <c r="AH54" s="66">
        <f t="shared" si="41"/>
        <v>17.8459777832031</v>
      </c>
      <c r="AI54" s="80">
        <f t="shared" si="42"/>
        <v>6.8459777832031001</v>
      </c>
      <c r="AJ54" s="68"/>
      <c r="AK54" s="51" t="s">
        <v>102</v>
      </c>
      <c r="AL54" s="52">
        <v>18</v>
      </c>
      <c r="AM54" s="52">
        <v>14</v>
      </c>
      <c r="AN54" s="52">
        <v>12</v>
      </c>
      <c r="AO54" s="52">
        <v>16</v>
      </c>
      <c r="AP54" s="52">
        <v>23.950584411621101</v>
      </c>
      <c r="AQ54" s="52">
        <v>15.7414441108704</v>
      </c>
      <c r="AR54" s="52">
        <v>16.7917723655701</v>
      </c>
      <c r="AS54" s="52">
        <v>19.623953819274899</v>
      </c>
      <c r="AT54" s="52">
        <v>15.9809350967407</v>
      </c>
      <c r="AU54" s="52">
        <v>17.358741760253899</v>
      </c>
      <c r="AV54" s="52">
        <v>16.342481613159201</v>
      </c>
      <c r="AW54" s="52">
        <v>16.545298099517801</v>
      </c>
      <c r="AX54" s="52">
        <v>14.245174407959</v>
      </c>
      <c r="AY54" s="52">
        <v>16.0814032554626</v>
      </c>
      <c r="AZ54" s="52">
        <v>16.007122039794901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11</v>
      </c>
      <c r="U55" s="71">
        <f t="shared" si="41"/>
        <v>11</v>
      </c>
      <c r="V55" s="71">
        <f t="shared" si="41"/>
        <v>9</v>
      </c>
      <c r="W55" s="71">
        <f t="shared" si="41"/>
        <v>13</v>
      </c>
      <c r="X55" s="71">
        <f t="shared" si="41"/>
        <v>17.6056261062622</v>
      </c>
      <c r="Y55" s="71">
        <f t="shared" si="41"/>
        <v>14.534086227416999</v>
      </c>
      <c r="Z55" s="71">
        <f t="shared" si="41"/>
        <v>13.1314978599548</v>
      </c>
      <c r="AA55" s="71">
        <f t="shared" si="41"/>
        <v>17.778188228607199</v>
      </c>
      <c r="AB55" s="71">
        <f t="shared" si="41"/>
        <v>17.998056888580301</v>
      </c>
      <c r="AC55" s="71">
        <f t="shared" si="41"/>
        <v>16.625144004821799</v>
      </c>
      <c r="AD55" s="71">
        <f t="shared" si="41"/>
        <v>17.006653785705598</v>
      </c>
      <c r="AE55" s="71">
        <f t="shared" si="41"/>
        <v>18.190143585205099</v>
      </c>
      <c r="AF55" s="71">
        <f t="shared" si="41"/>
        <v>18.000403404235801</v>
      </c>
      <c r="AG55" s="71">
        <f t="shared" si="41"/>
        <v>18.949582099914601</v>
      </c>
      <c r="AH55" s="71">
        <f t="shared" si="41"/>
        <v>18.866193771362301</v>
      </c>
      <c r="AI55" s="87">
        <f t="shared" si="42"/>
        <v>7.8661937713623011</v>
      </c>
      <c r="AJ55" s="68"/>
      <c r="AK55" s="51" t="s">
        <v>103</v>
      </c>
      <c r="AL55" s="52">
        <v>16</v>
      </c>
      <c r="AM55" s="52">
        <v>16</v>
      </c>
      <c r="AN55" s="52">
        <v>14</v>
      </c>
      <c r="AO55" s="52">
        <v>12</v>
      </c>
      <c r="AP55" s="52">
        <v>16.6001009941101</v>
      </c>
      <c r="AQ55" s="52">
        <v>24.107394218444799</v>
      </c>
      <c r="AR55" s="52">
        <v>16.361179828643799</v>
      </c>
      <c r="AS55" s="52">
        <v>17.3876276016235</v>
      </c>
      <c r="AT55" s="52">
        <v>20.0086526870728</v>
      </c>
      <c r="AU55" s="52">
        <v>16.702054023742701</v>
      </c>
      <c r="AV55" s="52">
        <v>17.9923419952393</v>
      </c>
      <c r="AW55" s="52">
        <v>17.027853965759299</v>
      </c>
      <c r="AX55" s="52">
        <v>17.231709480285598</v>
      </c>
      <c r="AY55" s="52">
        <v>15.0690240859985</v>
      </c>
      <c r="AZ55" s="52">
        <v>16.823709964752201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203</v>
      </c>
      <c r="U56" s="75">
        <f t="shared" ref="U56:AI56" si="44">SUM(U42:U55)</f>
        <v>199</v>
      </c>
      <c r="V56" s="75">
        <f t="shared" si="44"/>
        <v>206</v>
      </c>
      <c r="W56" s="75">
        <f t="shared" si="44"/>
        <v>204</v>
      </c>
      <c r="X56" s="75">
        <f t="shared" si="44"/>
        <v>207.45738458633426</v>
      </c>
      <c r="Y56" s="75">
        <f t="shared" si="44"/>
        <v>206.8062038421632</v>
      </c>
      <c r="Z56" s="75">
        <f t="shared" si="44"/>
        <v>216.56421995162961</v>
      </c>
      <c r="AA56" s="75">
        <f t="shared" si="44"/>
        <v>220.99801492691049</v>
      </c>
      <c r="AB56" s="75">
        <f t="shared" si="44"/>
        <v>223.93933820724493</v>
      </c>
      <c r="AC56" s="75">
        <f t="shared" si="44"/>
        <v>228.03888940811169</v>
      </c>
      <c r="AD56" s="75">
        <f t="shared" si="44"/>
        <v>233.94518566131603</v>
      </c>
      <c r="AE56" s="75">
        <f t="shared" si="44"/>
        <v>237.90069818496724</v>
      </c>
      <c r="AF56" s="75">
        <f t="shared" si="44"/>
        <v>241.48475694656361</v>
      </c>
      <c r="AG56" s="75">
        <f t="shared" si="44"/>
        <v>246.7080030441285</v>
      </c>
      <c r="AH56" s="75">
        <f t="shared" si="44"/>
        <v>249.81779098510742</v>
      </c>
      <c r="AI56" s="69">
        <f t="shared" si="44"/>
        <v>46.817790985107393</v>
      </c>
      <c r="AJ56" s="76"/>
      <c r="AK56" s="51" t="s">
        <v>104</v>
      </c>
      <c r="AL56" s="52">
        <v>14</v>
      </c>
      <c r="AM56" s="52">
        <v>16</v>
      </c>
      <c r="AN56" s="52">
        <v>17</v>
      </c>
      <c r="AO56" s="52">
        <v>15</v>
      </c>
      <c r="AP56" s="52">
        <v>12.816046714782701</v>
      </c>
      <c r="AQ56" s="52">
        <v>17.233504772186301</v>
      </c>
      <c r="AR56" s="52">
        <v>24.374360084533699</v>
      </c>
      <c r="AS56" s="52">
        <v>17.0299186706543</v>
      </c>
      <c r="AT56" s="52">
        <v>18.0392904281616</v>
      </c>
      <c r="AU56" s="52">
        <v>20.4753093719482</v>
      </c>
      <c r="AV56" s="52">
        <v>17.465538978576699</v>
      </c>
      <c r="AW56" s="52">
        <v>18.6775579452515</v>
      </c>
      <c r="AX56" s="52">
        <v>17.756654739379901</v>
      </c>
      <c r="AY56" s="52">
        <v>17.9621133804321</v>
      </c>
      <c r="AZ56" s="52">
        <v>15.912814617157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14</v>
      </c>
      <c r="U57" s="66">
        <f t="shared" ref="U57:AH66" si="45">AM34</f>
        <v>11</v>
      </c>
      <c r="V57" s="66">
        <f t="shared" si="45"/>
        <v>12</v>
      </c>
      <c r="W57" s="66">
        <f t="shared" si="45"/>
        <v>10</v>
      </c>
      <c r="X57" s="66">
        <f t="shared" si="45"/>
        <v>14.229549407959</v>
      </c>
      <c r="Y57" s="66">
        <f t="shared" si="45"/>
        <v>18.25124168396</v>
      </c>
      <c r="Z57" s="66">
        <f t="shared" si="45"/>
        <v>15.7143087387085</v>
      </c>
      <c r="AA57" s="66">
        <f t="shared" si="45"/>
        <v>14.552882194519</v>
      </c>
      <c r="AB57" s="66">
        <f t="shared" si="45"/>
        <v>18.5625162124634</v>
      </c>
      <c r="AC57" s="66">
        <f t="shared" si="45"/>
        <v>18.8640022277832</v>
      </c>
      <c r="AD57" s="66">
        <f t="shared" si="45"/>
        <v>17.738889694213899</v>
      </c>
      <c r="AE57" s="66">
        <f t="shared" si="45"/>
        <v>18.120724678039601</v>
      </c>
      <c r="AF57" s="66">
        <f t="shared" si="45"/>
        <v>19.197548866272001</v>
      </c>
      <c r="AG57" s="66">
        <f t="shared" si="45"/>
        <v>19.092767715454102</v>
      </c>
      <c r="AH57" s="66">
        <f t="shared" si="45"/>
        <v>19.958313941955598</v>
      </c>
      <c r="AI57" s="78">
        <f t="shared" ref="AI57:AI66" si="46">AH57-T57</f>
        <v>5.9583139419555984</v>
      </c>
      <c r="AJ57" s="68"/>
      <c r="AK57" s="51" t="s">
        <v>105</v>
      </c>
      <c r="AL57" s="52">
        <v>15</v>
      </c>
      <c r="AM57" s="52">
        <v>14</v>
      </c>
      <c r="AN57" s="52">
        <v>16</v>
      </c>
      <c r="AO57" s="52">
        <v>17</v>
      </c>
      <c r="AP57" s="52">
        <v>15.536745071411101</v>
      </c>
      <c r="AQ57" s="52">
        <v>13.4505462646484</v>
      </c>
      <c r="AR57" s="52">
        <v>17.717165470123302</v>
      </c>
      <c r="AS57" s="52">
        <v>24.527337074279799</v>
      </c>
      <c r="AT57" s="52">
        <v>17.5418009757996</v>
      </c>
      <c r="AU57" s="52">
        <v>18.5326957702637</v>
      </c>
      <c r="AV57" s="52">
        <v>20.802618980407701</v>
      </c>
      <c r="AW57" s="52">
        <v>18.064796447753899</v>
      </c>
      <c r="AX57" s="52">
        <v>19.200181961059599</v>
      </c>
      <c r="AY57" s="52">
        <v>18.3218221664429</v>
      </c>
      <c r="AZ57" s="52">
        <v>18.521609306335399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16</v>
      </c>
      <c r="U58" s="69">
        <f t="shared" si="45"/>
        <v>13</v>
      </c>
      <c r="V58" s="69">
        <f t="shared" si="45"/>
        <v>11</v>
      </c>
      <c r="W58" s="69">
        <f t="shared" si="45"/>
        <v>11</v>
      </c>
      <c r="X58" s="69">
        <f t="shared" si="45"/>
        <v>11.5371823310852</v>
      </c>
      <c r="Y58" s="69">
        <f t="shared" si="45"/>
        <v>15.265118598938001</v>
      </c>
      <c r="Z58" s="69">
        <f t="shared" si="45"/>
        <v>18.8463745117188</v>
      </c>
      <c r="AA58" s="69">
        <f t="shared" si="45"/>
        <v>16.700238227844199</v>
      </c>
      <c r="AB58" s="69">
        <f t="shared" si="45"/>
        <v>15.7237148284912</v>
      </c>
      <c r="AC58" s="69">
        <f t="shared" si="45"/>
        <v>19.309777259826699</v>
      </c>
      <c r="AD58" s="69">
        <f t="shared" si="45"/>
        <v>19.6119174957275</v>
      </c>
      <c r="AE58" s="69">
        <f t="shared" si="45"/>
        <v>18.695889472961401</v>
      </c>
      <c r="AF58" s="69">
        <f t="shared" si="45"/>
        <v>19.080375671386701</v>
      </c>
      <c r="AG58" s="69">
        <f t="shared" si="45"/>
        <v>20.065423011779799</v>
      </c>
      <c r="AH58" s="69">
        <f t="shared" si="45"/>
        <v>20.029288291931199</v>
      </c>
      <c r="AI58" s="79">
        <f t="shared" si="46"/>
        <v>4.0292882919311985</v>
      </c>
      <c r="AJ58" s="68"/>
      <c r="AK58" s="51" t="s">
        <v>106</v>
      </c>
      <c r="AL58" s="52">
        <v>10</v>
      </c>
      <c r="AM58" s="52">
        <v>14</v>
      </c>
      <c r="AN58" s="52">
        <v>12</v>
      </c>
      <c r="AO58" s="52">
        <v>17</v>
      </c>
      <c r="AP58" s="52">
        <v>17.106228351593</v>
      </c>
      <c r="AQ58" s="52">
        <v>15.808697700500501</v>
      </c>
      <c r="AR58" s="52">
        <v>13.8200769424438</v>
      </c>
      <c r="AS58" s="52">
        <v>17.9358005523682</v>
      </c>
      <c r="AT58" s="52">
        <v>24.445702552795399</v>
      </c>
      <c r="AU58" s="52">
        <v>17.779216766357401</v>
      </c>
      <c r="AV58" s="52">
        <v>18.7473850250244</v>
      </c>
      <c r="AW58" s="52">
        <v>20.877367973327601</v>
      </c>
      <c r="AX58" s="52">
        <v>18.383733749389599</v>
      </c>
      <c r="AY58" s="52">
        <v>19.442063331604</v>
      </c>
      <c r="AZ58" s="52">
        <v>18.611523628234899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7</v>
      </c>
      <c r="U59" s="66">
        <f t="shared" si="45"/>
        <v>17</v>
      </c>
      <c r="V59" s="66">
        <f t="shared" si="45"/>
        <v>13</v>
      </c>
      <c r="W59" s="66">
        <f t="shared" si="45"/>
        <v>13</v>
      </c>
      <c r="X59" s="66">
        <f t="shared" si="45"/>
        <v>12.239001750946001</v>
      </c>
      <c r="Y59" s="66">
        <f t="shared" si="45"/>
        <v>12.703346252441399</v>
      </c>
      <c r="Z59" s="66">
        <f t="shared" si="45"/>
        <v>16.141833305358901</v>
      </c>
      <c r="AA59" s="66">
        <f t="shared" si="45"/>
        <v>19.375315666198698</v>
      </c>
      <c r="AB59" s="66">
        <f t="shared" si="45"/>
        <v>17.512233734130898</v>
      </c>
      <c r="AC59" s="66">
        <f t="shared" si="45"/>
        <v>16.673087120056199</v>
      </c>
      <c r="AD59" s="66">
        <f t="shared" si="45"/>
        <v>19.9774332046509</v>
      </c>
      <c r="AE59" s="66">
        <f t="shared" si="45"/>
        <v>20.239263534545898</v>
      </c>
      <c r="AF59" s="66">
        <f t="shared" si="45"/>
        <v>19.494132995605501</v>
      </c>
      <c r="AG59" s="66">
        <f t="shared" si="45"/>
        <v>19.881335258483901</v>
      </c>
      <c r="AH59" s="66">
        <f t="shared" si="45"/>
        <v>20.794512748718301</v>
      </c>
      <c r="AI59" s="80">
        <f t="shared" si="46"/>
        <v>13.794512748718301</v>
      </c>
      <c r="AJ59" s="68"/>
      <c r="AK59" s="51" t="s">
        <v>107</v>
      </c>
      <c r="AL59" s="52">
        <v>20</v>
      </c>
      <c r="AM59" s="52">
        <v>9</v>
      </c>
      <c r="AN59" s="52">
        <v>14</v>
      </c>
      <c r="AO59" s="52">
        <v>12</v>
      </c>
      <c r="AP59" s="52">
        <v>17.028398036956801</v>
      </c>
      <c r="AQ59" s="52">
        <v>17.001920223236102</v>
      </c>
      <c r="AR59" s="52">
        <v>15.892669200897201</v>
      </c>
      <c r="AS59" s="52">
        <v>13.997904300689701</v>
      </c>
      <c r="AT59" s="52">
        <v>17.955446243286101</v>
      </c>
      <c r="AU59" s="52">
        <v>24.171171188354499</v>
      </c>
      <c r="AV59" s="52">
        <v>17.809532165527301</v>
      </c>
      <c r="AW59" s="52">
        <v>18.7522087097168</v>
      </c>
      <c r="AX59" s="52">
        <v>20.749594688415499</v>
      </c>
      <c r="AY59" s="52">
        <v>18.488174438476602</v>
      </c>
      <c r="AZ59" s="52">
        <v>19.473557472229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12</v>
      </c>
      <c r="U60" s="69">
        <f t="shared" si="45"/>
        <v>7</v>
      </c>
      <c r="V60" s="69">
        <f t="shared" si="45"/>
        <v>17</v>
      </c>
      <c r="W60" s="69">
        <f t="shared" si="45"/>
        <v>15</v>
      </c>
      <c r="X60" s="69">
        <f t="shared" si="45"/>
        <v>13.739079952239999</v>
      </c>
      <c r="Y60" s="69">
        <f t="shared" si="45"/>
        <v>13.188488483428999</v>
      </c>
      <c r="Z60" s="69">
        <f t="shared" si="45"/>
        <v>13.615198135376</v>
      </c>
      <c r="AA60" s="69">
        <f t="shared" si="45"/>
        <v>16.856933116912799</v>
      </c>
      <c r="AB60" s="69">
        <f t="shared" si="45"/>
        <v>19.815911293029799</v>
      </c>
      <c r="AC60" s="69">
        <f t="shared" si="45"/>
        <v>18.1643724441528</v>
      </c>
      <c r="AD60" s="69">
        <f t="shared" si="45"/>
        <v>17.4295511245728</v>
      </c>
      <c r="AE60" s="69">
        <f t="shared" si="45"/>
        <v>20.529577255248999</v>
      </c>
      <c r="AF60" s="69">
        <f t="shared" si="45"/>
        <v>20.740519523620598</v>
      </c>
      <c r="AG60" s="69">
        <f t="shared" si="45"/>
        <v>20.132803916931199</v>
      </c>
      <c r="AH60" s="69">
        <f t="shared" si="45"/>
        <v>20.524817466735801</v>
      </c>
      <c r="AI60" s="79">
        <f t="shared" si="46"/>
        <v>8.5248174667358008</v>
      </c>
      <c r="AJ60" s="68"/>
      <c r="AK60" s="51" t="s">
        <v>108</v>
      </c>
      <c r="AL60" s="52">
        <v>11</v>
      </c>
      <c r="AM60" s="52">
        <v>19</v>
      </c>
      <c r="AN60" s="52">
        <v>9</v>
      </c>
      <c r="AO60" s="52">
        <v>13</v>
      </c>
      <c r="AP60" s="52">
        <v>12.299910068512</v>
      </c>
      <c r="AQ60" s="52">
        <v>17.063523769378701</v>
      </c>
      <c r="AR60" s="52">
        <v>16.941595077514599</v>
      </c>
      <c r="AS60" s="52">
        <v>15.990729331970201</v>
      </c>
      <c r="AT60" s="52">
        <v>14.187020778656001</v>
      </c>
      <c r="AU60" s="52">
        <v>17.994825363159201</v>
      </c>
      <c r="AV60" s="52">
        <v>23.935919761657701</v>
      </c>
      <c r="AW60" s="52">
        <v>17.862433433532701</v>
      </c>
      <c r="AX60" s="52">
        <v>18.781929016113299</v>
      </c>
      <c r="AY60" s="52">
        <v>20.655142784118699</v>
      </c>
      <c r="AZ60" s="52">
        <v>18.6025485992432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12</v>
      </c>
      <c r="U61" s="66">
        <f t="shared" si="45"/>
        <v>11</v>
      </c>
      <c r="V61" s="66">
        <f t="shared" si="45"/>
        <v>7</v>
      </c>
      <c r="W61" s="66">
        <f t="shared" si="45"/>
        <v>17</v>
      </c>
      <c r="X61" s="66">
        <f t="shared" si="45"/>
        <v>15.5252869129181</v>
      </c>
      <c r="Y61" s="66">
        <f t="shared" si="45"/>
        <v>14.166071414947501</v>
      </c>
      <c r="Z61" s="66">
        <f t="shared" si="45"/>
        <v>13.812045097351101</v>
      </c>
      <c r="AA61" s="66">
        <f t="shared" si="45"/>
        <v>14.1989345550537</v>
      </c>
      <c r="AB61" s="66">
        <f t="shared" si="45"/>
        <v>17.225078105926499</v>
      </c>
      <c r="AC61" s="66">
        <f t="shared" si="45"/>
        <v>19.928998947143601</v>
      </c>
      <c r="AD61" s="66">
        <f t="shared" si="45"/>
        <v>18.477425575256301</v>
      </c>
      <c r="AE61" s="66">
        <f t="shared" si="45"/>
        <v>17.8342027664185</v>
      </c>
      <c r="AF61" s="66">
        <f t="shared" si="45"/>
        <v>20.712802886962901</v>
      </c>
      <c r="AG61" s="66">
        <f t="shared" si="45"/>
        <v>20.887392997741699</v>
      </c>
      <c r="AH61" s="66">
        <f t="shared" si="45"/>
        <v>20.399136543273901</v>
      </c>
      <c r="AI61" s="80">
        <f t="shared" si="46"/>
        <v>8.3991365432739009</v>
      </c>
      <c r="AJ61" s="68"/>
      <c r="AK61" s="51" t="s">
        <v>109</v>
      </c>
      <c r="AL61" s="52">
        <v>20</v>
      </c>
      <c r="AM61" s="52">
        <v>11</v>
      </c>
      <c r="AN61" s="52">
        <v>19</v>
      </c>
      <c r="AO61" s="52">
        <v>10</v>
      </c>
      <c r="AP61" s="52">
        <v>13.1398179531097</v>
      </c>
      <c r="AQ61" s="52">
        <v>12.606493949890099</v>
      </c>
      <c r="AR61" s="52">
        <v>17.136898040771499</v>
      </c>
      <c r="AS61" s="52">
        <v>16.9633030891418</v>
      </c>
      <c r="AT61" s="52">
        <v>16.129503250122099</v>
      </c>
      <c r="AU61" s="52">
        <v>14.4208660125732</v>
      </c>
      <c r="AV61" s="52">
        <v>18.0827074050903</v>
      </c>
      <c r="AW61" s="52">
        <v>23.748003005981399</v>
      </c>
      <c r="AX61" s="52">
        <v>17.967387199401902</v>
      </c>
      <c r="AY61" s="52">
        <v>18.8655185699463</v>
      </c>
      <c r="AZ61" s="52">
        <v>20.6173706054688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9</v>
      </c>
      <c r="U62" s="69">
        <f t="shared" si="45"/>
        <v>13</v>
      </c>
      <c r="V62" s="69">
        <f t="shared" si="45"/>
        <v>13</v>
      </c>
      <c r="W62" s="69">
        <f t="shared" si="45"/>
        <v>8</v>
      </c>
      <c r="X62" s="69">
        <f t="shared" si="45"/>
        <v>16.865759849548301</v>
      </c>
      <c r="Y62" s="69">
        <f t="shared" si="45"/>
        <v>15.7844953536987</v>
      </c>
      <c r="Z62" s="69">
        <f t="shared" si="45"/>
        <v>14.3704738616943</v>
      </c>
      <c r="AA62" s="69">
        <f t="shared" si="45"/>
        <v>14.1998476982117</v>
      </c>
      <c r="AB62" s="69">
        <f t="shared" si="45"/>
        <v>14.547670841217</v>
      </c>
      <c r="AC62" s="69">
        <f t="shared" si="45"/>
        <v>17.3477816581726</v>
      </c>
      <c r="AD62" s="69">
        <f t="shared" si="45"/>
        <v>19.797261238098098</v>
      </c>
      <c r="AE62" s="69">
        <f t="shared" si="45"/>
        <v>18.5370016098022</v>
      </c>
      <c r="AF62" s="69">
        <f t="shared" si="45"/>
        <v>17.978831291198698</v>
      </c>
      <c r="AG62" s="69">
        <f t="shared" si="45"/>
        <v>20.626091957092299</v>
      </c>
      <c r="AH62" s="69">
        <f t="shared" si="45"/>
        <v>20.767698287963899</v>
      </c>
      <c r="AI62" s="79">
        <f t="shared" si="46"/>
        <v>11.767698287963899</v>
      </c>
      <c r="AJ62" s="68"/>
      <c r="AK62" s="51" t="s">
        <v>110</v>
      </c>
      <c r="AL62" s="52">
        <v>13</v>
      </c>
      <c r="AM62" s="52">
        <v>21</v>
      </c>
      <c r="AN62" s="52">
        <v>11</v>
      </c>
      <c r="AO62" s="52">
        <v>18</v>
      </c>
      <c r="AP62" s="52">
        <v>10.331747531890899</v>
      </c>
      <c r="AQ62" s="52">
        <v>13.231783866882299</v>
      </c>
      <c r="AR62" s="52">
        <v>12.871019363403301</v>
      </c>
      <c r="AS62" s="52">
        <v>17.181916236877399</v>
      </c>
      <c r="AT62" s="52">
        <v>16.988632678985599</v>
      </c>
      <c r="AU62" s="52">
        <v>16.242502689361601</v>
      </c>
      <c r="AV62" s="52">
        <v>14.625247955322299</v>
      </c>
      <c r="AW62" s="52">
        <v>18.1461324691772</v>
      </c>
      <c r="AX62" s="52">
        <v>23.537405967712399</v>
      </c>
      <c r="AY62" s="52">
        <v>18.0483255386353</v>
      </c>
      <c r="AZ62" s="52">
        <v>18.924883842468301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11</v>
      </c>
      <c r="U63" s="66">
        <f t="shared" si="45"/>
        <v>9</v>
      </c>
      <c r="V63" s="66">
        <f t="shared" si="45"/>
        <v>12</v>
      </c>
      <c r="W63" s="66">
        <f t="shared" si="45"/>
        <v>13</v>
      </c>
      <c r="X63" s="66">
        <f t="shared" si="45"/>
        <v>9.0322751998901403</v>
      </c>
      <c r="Y63" s="66">
        <f t="shared" si="45"/>
        <v>16.8050456047058</v>
      </c>
      <c r="Z63" s="66">
        <f t="shared" si="45"/>
        <v>16.034725189208999</v>
      </c>
      <c r="AA63" s="66">
        <f t="shared" si="45"/>
        <v>14.652339935302701</v>
      </c>
      <c r="AB63" s="66">
        <f t="shared" si="45"/>
        <v>14.6234703063965</v>
      </c>
      <c r="AC63" s="66">
        <f t="shared" si="45"/>
        <v>14.931704521179199</v>
      </c>
      <c r="AD63" s="66">
        <f t="shared" si="45"/>
        <v>17.523601055145299</v>
      </c>
      <c r="AE63" s="66">
        <f t="shared" si="45"/>
        <v>19.761130332946799</v>
      </c>
      <c r="AF63" s="66">
        <f t="shared" si="45"/>
        <v>18.6642360687256</v>
      </c>
      <c r="AG63" s="66">
        <f t="shared" si="45"/>
        <v>18.178170204162601</v>
      </c>
      <c r="AH63" s="66">
        <f t="shared" si="45"/>
        <v>20.610313415527301</v>
      </c>
      <c r="AI63" s="80">
        <f t="shared" si="46"/>
        <v>9.6103134155273011</v>
      </c>
      <c r="AJ63" s="68"/>
      <c r="AK63" s="51" t="s">
        <v>111</v>
      </c>
      <c r="AL63" s="52">
        <v>15</v>
      </c>
      <c r="AM63" s="52">
        <v>12</v>
      </c>
      <c r="AN63" s="52">
        <v>21</v>
      </c>
      <c r="AO63" s="52">
        <v>10</v>
      </c>
      <c r="AP63" s="52">
        <v>17.834290504455598</v>
      </c>
      <c r="AQ63" s="52">
        <v>10.557244300842299</v>
      </c>
      <c r="AR63" s="52">
        <v>13.2385809421539</v>
      </c>
      <c r="AS63" s="52">
        <v>13.0414862632751</v>
      </c>
      <c r="AT63" s="52">
        <v>17.1449069976807</v>
      </c>
      <c r="AU63" s="52">
        <v>16.958741664886499</v>
      </c>
      <c r="AV63" s="52">
        <v>16.272771358490001</v>
      </c>
      <c r="AW63" s="52">
        <v>14.743504524231</v>
      </c>
      <c r="AX63" s="52">
        <v>18.1276502609253</v>
      </c>
      <c r="AY63" s="52">
        <v>23.2429647445679</v>
      </c>
      <c r="AZ63" s="52">
        <v>18.045380592346199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12</v>
      </c>
      <c r="U64" s="69">
        <f t="shared" si="45"/>
        <v>11</v>
      </c>
      <c r="V64" s="69">
        <f t="shared" si="45"/>
        <v>11</v>
      </c>
      <c r="W64" s="69">
        <f t="shared" si="45"/>
        <v>11</v>
      </c>
      <c r="X64" s="69">
        <f t="shared" si="45"/>
        <v>13.3552489280701</v>
      </c>
      <c r="Y64" s="69">
        <f t="shared" si="45"/>
        <v>9.9625349044799805</v>
      </c>
      <c r="Z64" s="69">
        <f t="shared" si="45"/>
        <v>16.819526672363299</v>
      </c>
      <c r="AA64" s="69">
        <f t="shared" si="45"/>
        <v>16.251121997833302</v>
      </c>
      <c r="AB64" s="69">
        <f t="shared" si="45"/>
        <v>15.0119767189026</v>
      </c>
      <c r="AC64" s="69">
        <f t="shared" si="45"/>
        <v>15.0679607391357</v>
      </c>
      <c r="AD64" s="69">
        <f t="shared" si="45"/>
        <v>15.343214035034199</v>
      </c>
      <c r="AE64" s="69">
        <f t="shared" si="45"/>
        <v>17.732501029968301</v>
      </c>
      <c r="AF64" s="69">
        <f t="shared" si="45"/>
        <v>19.8006477355957</v>
      </c>
      <c r="AG64" s="69">
        <f t="shared" si="45"/>
        <v>18.8430013656616</v>
      </c>
      <c r="AH64" s="69">
        <f t="shared" si="45"/>
        <v>18.421312332153299</v>
      </c>
      <c r="AI64" s="79">
        <f t="shared" si="46"/>
        <v>6.421312332153299</v>
      </c>
      <c r="AJ64" s="68"/>
      <c r="AK64" s="51" t="s">
        <v>112</v>
      </c>
      <c r="AL64" s="52">
        <v>7</v>
      </c>
      <c r="AM64" s="52">
        <v>16</v>
      </c>
      <c r="AN64" s="52">
        <v>12</v>
      </c>
      <c r="AO64" s="52">
        <v>19</v>
      </c>
      <c r="AP64" s="52">
        <v>10.207323551178</v>
      </c>
      <c r="AQ64" s="52">
        <v>17.638498783111601</v>
      </c>
      <c r="AR64" s="52">
        <v>10.7292633056641</v>
      </c>
      <c r="AS64" s="52">
        <v>13.2177920341492</v>
      </c>
      <c r="AT64" s="52">
        <v>13.158763885498001</v>
      </c>
      <c r="AU64" s="52">
        <v>17.073527336120598</v>
      </c>
      <c r="AV64" s="52">
        <v>16.890455722808799</v>
      </c>
      <c r="AW64" s="52">
        <v>16.259714603424101</v>
      </c>
      <c r="AX64" s="52">
        <v>14.8081979751587</v>
      </c>
      <c r="AY64" s="52">
        <v>18.066452026367202</v>
      </c>
      <c r="AZ64" s="52">
        <v>22.939325332641602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10</v>
      </c>
      <c r="U65" s="66">
        <f t="shared" si="45"/>
        <v>14</v>
      </c>
      <c r="V65" s="66">
        <f t="shared" si="45"/>
        <v>10</v>
      </c>
      <c r="W65" s="66">
        <f t="shared" si="45"/>
        <v>10</v>
      </c>
      <c r="X65" s="66">
        <f t="shared" si="45"/>
        <v>11.744665145874</v>
      </c>
      <c r="Y65" s="66">
        <f t="shared" si="45"/>
        <v>13.829902648925801</v>
      </c>
      <c r="Z65" s="66">
        <f t="shared" si="45"/>
        <v>10.874792098999</v>
      </c>
      <c r="AA65" s="66">
        <f t="shared" si="45"/>
        <v>17.0042676925659</v>
      </c>
      <c r="AB65" s="66">
        <f t="shared" si="45"/>
        <v>16.5490641593933</v>
      </c>
      <c r="AC65" s="66">
        <f t="shared" si="45"/>
        <v>15.5225419998169</v>
      </c>
      <c r="AD65" s="66">
        <f t="shared" si="45"/>
        <v>15.617570877075201</v>
      </c>
      <c r="AE65" s="66">
        <f t="shared" si="45"/>
        <v>15.8711256980896</v>
      </c>
      <c r="AF65" s="66">
        <f t="shared" si="45"/>
        <v>18.081462860107401</v>
      </c>
      <c r="AG65" s="66">
        <f t="shared" si="45"/>
        <v>20.033977508544901</v>
      </c>
      <c r="AH65" s="66">
        <f t="shared" si="45"/>
        <v>19.1910257339478</v>
      </c>
      <c r="AI65" s="80">
        <f t="shared" si="46"/>
        <v>9.1910257339478001</v>
      </c>
      <c r="AJ65" s="68"/>
      <c r="AK65" s="51" t="s">
        <v>113</v>
      </c>
      <c r="AL65" s="52">
        <v>14</v>
      </c>
      <c r="AM65" s="52">
        <v>7</v>
      </c>
      <c r="AN65" s="52">
        <v>15</v>
      </c>
      <c r="AO65" s="52">
        <v>11</v>
      </c>
      <c r="AP65" s="52">
        <v>18.775278568267801</v>
      </c>
      <c r="AQ65" s="52">
        <v>10.360689163208001</v>
      </c>
      <c r="AR65" s="52">
        <v>17.4299974441528</v>
      </c>
      <c r="AS65" s="52">
        <v>10.8631992340088</v>
      </c>
      <c r="AT65" s="52">
        <v>13.1834571361542</v>
      </c>
      <c r="AU65" s="52">
        <v>13.240918159484901</v>
      </c>
      <c r="AV65" s="52">
        <v>16.984761238098098</v>
      </c>
      <c r="AW65" s="52">
        <v>16.7978162765503</v>
      </c>
      <c r="AX65" s="52">
        <v>16.2193570137024</v>
      </c>
      <c r="AY65" s="52">
        <v>14.8372159004211</v>
      </c>
      <c r="AZ65" s="52">
        <v>17.981610298156699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15</v>
      </c>
      <c r="U66" s="71">
        <f t="shared" si="45"/>
        <v>10</v>
      </c>
      <c r="V66" s="71">
        <f t="shared" si="45"/>
        <v>12</v>
      </c>
      <c r="W66" s="71">
        <f t="shared" si="45"/>
        <v>11</v>
      </c>
      <c r="X66" s="71">
        <f t="shared" si="45"/>
        <v>10.798999786376999</v>
      </c>
      <c r="Y66" s="71">
        <f t="shared" si="45"/>
        <v>12.3922801017761</v>
      </c>
      <c r="Z66" s="71">
        <f t="shared" si="45"/>
        <v>14.2747912406921</v>
      </c>
      <c r="AA66" s="71">
        <f t="shared" si="45"/>
        <v>11.686027526855501</v>
      </c>
      <c r="AB66" s="71">
        <f t="shared" si="45"/>
        <v>17.223548889160199</v>
      </c>
      <c r="AC66" s="71">
        <f t="shared" si="45"/>
        <v>16.867098808288599</v>
      </c>
      <c r="AD66" s="71">
        <f t="shared" si="45"/>
        <v>16.0077095031738</v>
      </c>
      <c r="AE66" s="71">
        <f t="shared" si="45"/>
        <v>16.1378316879272</v>
      </c>
      <c r="AF66" s="71">
        <f t="shared" si="45"/>
        <v>16.377418518066399</v>
      </c>
      <c r="AG66" s="71">
        <f t="shared" si="45"/>
        <v>18.440123558044402</v>
      </c>
      <c r="AH66" s="71">
        <f t="shared" si="45"/>
        <v>20.299308776855501</v>
      </c>
      <c r="AI66" s="87">
        <f t="shared" si="46"/>
        <v>5.2993087768555007</v>
      </c>
      <c r="AJ66" s="68"/>
      <c r="AK66" s="51" t="s">
        <v>114</v>
      </c>
      <c r="AL66" s="52">
        <v>17</v>
      </c>
      <c r="AM66" s="52">
        <v>13</v>
      </c>
      <c r="AN66" s="52">
        <v>6</v>
      </c>
      <c r="AO66" s="52">
        <v>15</v>
      </c>
      <c r="AP66" s="52">
        <v>11.0660915374756</v>
      </c>
      <c r="AQ66" s="52">
        <v>18.5356187820435</v>
      </c>
      <c r="AR66" s="52">
        <v>10.461307525634799</v>
      </c>
      <c r="AS66" s="52">
        <v>17.177719116210898</v>
      </c>
      <c r="AT66" s="52">
        <v>10.9582848548889</v>
      </c>
      <c r="AU66" s="52">
        <v>13.12939453125</v>
      </c>
      <c r="AV66" s="52">
        <v>13.2818870544434</v>
      </c>
      <c r="AW66" s="52">
        <v>16.865940570831299</v>
      </c>
      <c r="AX66" s="52">
        <v>16.658043384551998</v>
      </c>
      <c r="AY66" s="52">
        <v>16.139543533325199</v>
      </c>
      <c r="AZ66" s="52">
        <v>14.8197946548462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118</v>
      </c>
      <c r="U67" s="69">
        <f t="shared" ref="U67:AI67" si="48">SUM(U57:U66)</f>
        <v>116</v>
      </c>
      <c r="V67" s="69">
        <f t="shared" si="48"/>
        <v>118</v>
      </c>
      <c r="W67" s="69">
        <f t="shared" si="48"/>
        <v>119</v>
      </c>
      <c r="X67" s="69">
        <f t="shared" si="48"/>
        <v>129.06704926490784</v>
      </c>
      <c r="Y67" s="69">
        <f t="shared" si="48"/>
        <v>142.34852504730227</v>
      </c>
      <c r="Z67" s="69">
        <f t="shared" si="48"/>
        <v>150.504068851471</v>
      </c>
      <c r="AA67" s="69">
        <f t="shared" si="48"/>
        <v>155.47790861129749</v>
      </c>
      <c r="AB67" s="69">
        <f t="shared" si="48"/>
        <v>166.79518508911138</v>
      </c>
      <c r="AC67" s="69">
        <f t="shared" si="48"/>
        <v>172.67732572555551</v>
      </c>
      <c r="AD67" s="69">
        <f t="shared" si="48"/>
        <v>177.524573802948</v>
      </c>
      <c r="AE67" s="69">
        <f t="shared" si="48"/>
        <v>183.45924806594849</v>
      </c>
      <c r="AF67" s="69">
        <f t="shared" si="48"/>
        <v>190.1279764175415</v>
      </c>
      <c r="AG67" s="69">
        <f t="shared" si="48"/>
        <v>196.18108749389648</v>
      </c>
      <c r="AH67" s="69">
        <f t="shared" si="48"/>
        <v>200.99572753906259</v>
      </c>
      <c r="AI67" s="69">
        <f t="shared" si="48"/>
        <v>82.995727539062599</v>
      </c>
      <c r="AJ67" s="76"/>
      <c r="AK67" s="51" t="s">
        <v>115</v>
      </c>
      <c r="AL67" s="52">
        <v>13</v>
      </c>
      <c r="AM67" s="52">
        <v>17</v>
      </c>
      <c r="AN67" s="52">
        <v>12</v>
      </c>
      <c r="AO67" s="52">
        <v>6</v>
      </c>
      <c r="AP67" s="52">
        <v>14.802490234375</v>
      </c>
      <c r="AQ67" s="52">
        <v>11.0663180351257</v>
      </c>
      <c r="AR67" s="52">
        <v>18.248388290405298</v>
      </c>
      <c r="AS67" s="52">
        <v>10.497407913208001</v>
      </c>
      <c r="AT67" s="52">
        <v>16.886085510253899</v>
      </c>
      <c r="AU67" s="52">
        <v>10.988643169403099</v>
      </c>
      <c r="AV67" s="52">
        <v>13.021870136261001</v>
      </c>
      <c r="AW67" s="52">
        <v>13.259019851684601</v>
      </c>
      <c r="AX67" s="52">
        <v>16.692818641662601</v>
      </c>
      <c r="AY67" s="52">
        <v>16.466150760650599</v>
      </c>
      <c r="AZ67" s="52">
        <v>16.002917289733901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18</v>
      </c>
      <c r="U68" s="88">
        <f t="shared" ref="U68:AH77" si="49">AM44</f>
        <v>13</v>
      </c>
      <c r="V68" s="88">
        <f t="shared" si="49"/>
        <v>10</v>
      </c>
      <c r="W68" s="88">
        <f t="shared" si="49"/>
        <v>12</v>
      </c>
      <c r="X68" s="88">
        <f t="shared" si="49"/>
        <v>11.6511826515198</v>
      </c>
      <c r="Y68" s="88">
        <f t="shared" si="49"/>
        <v>11.5146341323853</v>
      </c>
      <c r="Z68" s="88">
        <f t="shared" si="49"/>
        <v>13.0091094970703</v>
      </c>
      <c r="AA68" s="88">
        <f t="shared" si="49"/>
        <v>14.725268363952599</v>
      </c>
      <c r="AB68" s="88">
        <f t="shared" si="49"/>
        <v>12.4445037841797</v>
      </c>
      <c r="AC68" s="88">
        <f t="shared" si="49"/>
        <v>17.513689994812001</v>
      </c>
      <c r="AD68" s="88">
        <f t="shared" si="49"/>
        <v>17.249071598053</v>
      </c>
      <c r="AE68" s="88">
        <f t="shared" si="49"/>
        <v>16.508684158325199</v>
      </c>
      <c r="AF68" s="88">
        <f t="shared" si="49"/>
        <v>16.675105571746801</v>
      </c>
      <c r="AG68" s="88">
        <f t="shared" si="49"/>
        <v>16.902309417724599</v>
      </c>
      <c r="AH68" s="89">
        <f t="shared" si="49"/>
        <v>18.856200218200701</v>
      </c>
      <c r="AI68" s="90">
        <f t="shared" ref="AI68:AI77" si="50">AH68-T68</f>
        <v>0.85620021820070136</v>
      </c>
      <c r="AJ68" s="68"/>
      <c r="AK68" s="51" t="s">
        <v>116</v>
      </c>
      <c r="AL68" s="52">
        <v>10</v>
      </c>
      <c r="AM68" s="52">
        <v>13</v>
      </c>
      <c r="AN68" s="52">
        <v>17</v>
      </c>
      <c r="AO68" s="52">
        <v>12</v>
      </c>
      <c r="AP68" s="52">
        <v>6.1531724929809597</v>
      </c>
      <c r="AQ68" s="52">
        <v>14.5655107498169</v>
      </c>
      <c r="AR68" s="52">
        <v>11.0207085609436</v>
      </c>
      <c r="AS68" s="52">
        <v>17.923535346984899</v>
      </c>
      <c r="AT68" s="52">
        <v>10.4831328392029</v>
      </c>
      <c r="AU68" s="52">
        <v>16.559940814971899</v>
      </c>
      <c r="AV68" s="52">
        <v>10.968064785003699</v>
      </c>
      <c r="AW68" s="52">
        <v>12.868863105773899</v>
      </c>
      <c r="AX68" s="52">
        <v>13.185378074646</v>
      </c>
      <c r="AY68" s="52">
        <v>16.476538658142101</v>
      </c>
      <c r="AZ68" s="52">
        <v>16.2313776016235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16</v>
      </c>
      <c r="U69" s="69">
        <f t="shared" si="49"/>
        <v>17</v>
      </c>
      <c r="V69" s="69">
        <f t="shared" si="49"/>
        <v>13</v>
      </c>
      <c r="W69" s="69">
        <f t="shared" si="49"/>
        <v>9</v>
      </c>
      <c r="X69" s="69">
        <f t="shared" si="49"/>
        <v>12.5237822532654</v>
      </c>
      <c r="Y69" s="69">
        <f t="shared" si="49"/>
        <v>12.194550037383999</v>
      </c>
      <c r="Z69" s="69">
        <f t="shared" si="49"/>
        <v>12.1222710609436</v>
      </c>
      <c r="AA69" s="69">
        <f t="shared" si="49"/>
        <v>13.5380415916443</v>
      </c>
      <c r="AB69" s="69">
        <f t="shared" si="49"/>
        <v>15.107184410095201</v>
      </c>
      <c r="AC69" s="69">
        <f t="shared" si="49"/>
        <v>13.0990414619446</v>
      </c>
      <c r="AD69" s="69">
        <f t="shared" si="49"/>
        <v>17.777873992919901</v>
      </c>
      <c r="AE69" s="69">
        <f t="shared" si="49"/>
        <v>17.6062316894531</v>
      </c>
      <c r="AF69" s="69">
        <f t="shared" si="49"/>
        <v>16.929084777831999</v>
      </c>
      <c r="AG69" s="69">
        <f t="shared" si="49"/>
        <v>17.135665893554702</v>
      </c>
      <c r="AH69" s="91">
        <f t="shared" si="49"/>
        <v>17.3528971672058</v>
      </c>
      <c r="AI69" s="92">
        <f t="shared" si="50"/>
        <v>1.3528971672057999</v>
      </c>
      <c r="AJ69" s="68"/>
      <c r="AK69" s="51" t="s">
        <v>117</v>
      </c>
      <c r="AL69" s="52">
        <v>10</v>
      </c>
      <c r="AM69" s="52">
        <v>10</v>
      </c>
      <c r="AN69" s="52">
        <v>11</v>
      </c>
      <c r="AO69" s="52">
        <v>17</v>
      </c>
      <c r="AP69" s="52">
        <v>11.9209041595459</v>
      </c>
      <c r="AQ69" s="52">
        <v>6.3171021938324001</v>
      </c>
      <c r="AR69" s="52">
        <v>14.3745808601379</v>
      </c>
      <c r="AS69" s="52">
        <v>11.011134624481199</v>
      </c>
      <c r="AT69" s="52">
        <v>17.6464166641235</v>
      </c>
      <c r="AU69" s="52">
        <v>10.506255626678501</v>
      </c>
      <c r="AV69" s="52">
        <v>16.300690174102801</v>
      </c>
      <c r="AW69" s="52">
        <v>10.9792823791504</v>
      </c>
      <c r="AX69" s="52">
        <v>12.7547388076782</v>
      </c>
      <c r="AY69" s="52">
        <v>13.149777412414601</v>
      </c>
      <c r="AZ69" s="52">
        <v>16.310490131378199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14</v>
      </c>
      <c r="U70" s="66">
        <f t="shared" si="49"/>
        <v>16</v>
      </c>
      <c r="V70" s="66">
        <f t="shared" si="49"/>
        <v>14</v>
      </c>
      <c r="W70" s="66">
        <f t="shared" si="49"/>
        <v>14</v>
      </c>
      <c r="X70" s="66">
        <f t="shared" si="49"/>
        <v>9.6778964996337908</v>
      </c>
      <c r="Y70" s="66">
        <f t="shared" si="49"/>
        <v>12.9321255683899</v>
      </c>
      <c r="Z70" s="66">
        <f t="shared" si="49"/>
        <v>12.630579471588099</v>
      </c>
      <c r="AA70" s="66">
        <f t="shared" si="49"/>
        <v>12.6200828552246</v>
      </c>
      <c r="AB70" s="66">
        <f t="shared" si="49"/>
        <v>13.962315082550001</v>
      </c>
      <c r="AC70" s="66">
        <f t="shared" si="49"/>
        <v>15.394098758697501</v>
      </c>
      <c r="AD70" s="66">
        <f t="shared" si="49"/>
        <v>13.637124061584499</v>
      </c>
      <c r="AE70" s="66">
        <f t="shared" si="49"/>
        <v>17.939675331115701</v>
      </c>
      <c r="AF70" s="66">
        <f t="shared" si="49"/>
        <v>17.847551345825199</v>
      </c>
      <c r="AG70" s="66">
        <f t="shared" si="49"/>
        <v>17.2363376617432</v>
      </c>
      <c r="AH70" s="93">
        <f t="shared" si="49"/>
        <v>17.4755973815918</v>
      </c>
      <c r="AI70" s="94">
        <f t="shared" si="50"/>
        <v>3.4755973815918004</v>
      </c>
      <c r="AJ70" s="68"/>
      <c r="AK70" s="51" t="s">
        <v>118</v>
      </c>
      <c r="AL70" s="52">
        <v>9</v>
      </c>
      <c r="AM70" s="52">
        <v>11</v>
      </c>
      <c r="AN70" s="52">
        <v>10</v>
      </c>
      <c r="AO70" s="52">
        <v>11</v>
      </c>
      <c r="AP70" s="52">
        <v>16.663385868072499</v>
      </c>
      <c r="AQ70" s="52">
        <v>11.8969588279724</v>
      </c>
      <c r="AR70" s="52">
        <v>6.5393748283386204</v>
      </c>
      <c r="AS70" s="52">
        <v>14.244391441345201</v>
      </c>
      <c r="AT70" s="52">
        <v>11.063326835632299</v>
      </c>
      <c r="AU70" s="52">
        <v>17.435067176818801</v>
      </c>
      <c r="AV70" s="52">
        <v>10.5929574966431</v>
      </c>
      <c r="AW70" s="52">
        <v>16.103889465331999</v>
      </c>
      <c r="AX70" s="52">
        <v>11.0572719573975</v>
      </c>
      <c r="AY70" s="52">
        <v>12.7103447914124</v>
      </c>
      <c r="AZ70" s="52">
        <v>13.182098865508999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23</v>
      </c>
      <c r="U71" s="69">
        <f t="shared" si="49"/>
        <v>13</v>
      </c>
      <c r="V71" s="69">
        <f t="shared" si="49"/>
        <v>16</v>
      </c>
      <c r="W71" s="69">
        <f t="shared" si="49"/>
        <v>14</v>
      </c>
      <c r="X71" s="69">
        <f t="shared" si="49"/>
        <v>14.3494930267334</v>
      </c>
      <c r="Y71" s="69">
        <f t="shared" si="49"/>
        <v>10.325736045837401</v>
      </c>
      <c r="Z71" s="69">
        <f t="shared" si="49"/>
        <v>13.3508839607239</v>
      </c>
      <c r="AA71" s="69">
        <f t="shared" si="49"/>
        <v>13.078396320343</v>
      </c>
      <c r="AB71" s="69">
        <f t="shared" si="49"/>
        <v>13.1257567405701</v>
      </c>
      <c r="AC71" s="69">
        <f t="shared" si="49"/>
        <v>14.397590637206999</v>
      </c>
      <c r="AD71" s="69">
        <f t="shared" si="49"/>
        <v>15.7055087089539</v>
      </c>
      <c r="AE71" s="69">
        <f t="shared" si="49"/>
        <v>14.175487041473399</v>
      </c>
      <c r="AF71" s="69">
        <f t="shared" si="49"/>
        <v>18.127787590026902</v>
      </c>
      <c r="AG71" s="69">
        <f t="shared" si="49"/>
        <v>18.101094245910598</v>
      </c>
      <c r="AH71" s="91">
        <f t="shared" si="49"/>
        <v>17.560345172882101</v>
      </c>
      <c r="AI71" s="92">
        <f t="shared" si="50"/>
        <v>-5.4396548271178986</v>
      </c>
      <c r="AJ71" s="68"/>
      <c r="AK71" s="51" t="s">
        <v>119</v>
      </c>
      <c r="AL71" s="52">
        <v>14</v>
      </c>
      <c r="AM71" s="52">
        <v>9</v>
      </c>
      <c r="AN71" s="52">
        <v>9</v>
      </c>
      <c r="AO71" s="52">
        <v>12</v>
      </c>
      <c r="AP71" s="52">
        <v>11.0761332511902</v>
      </c>
      <c r="AQ71" s="52">
        <v>16.3900260925293</v>
      </c>
      <c r="AR71" s="52">
        <v>11.9300856590271</v>
      </c>
      <c r="AS71" s="52">
        <v>6.8196821212768599</v>
      </c>
      <c r="AT71" s="52">
        <v>14.175775051116901</v>
      </c>
      <c r="AU71" s="52">
        <v>11.1785426139832</v>
      </c>
      <c r="AV71" s="52">
        <v>17.271320343017599</v>
      </c>
      <c r="AW71" s="52">
        <v>10.747947692871101</v>
      </c>
      <c r="AX71" s="52">
        <v>15.989405155181901</v>
      </c>
      <c r="AY71" s="52">
        <v>11.195329666137701</v>
      </c>
      <c r="AZ71" s="52">
        <v>12.7266387939453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19</v>
      </c>
      <c r="U72" s="66">
        <f t="shared" si="49"/>
        <v>21</v>
      </c>
      <c r="V72" s="66">
        <f t="shared" si="49"/>
        <v>13</v>
      </c>
      <c r="W72" s="66">
        <f t="shared" si="49"/>
        <v>16</v>
      </c>
      <c r="X72" s="66">
        <f t="shared" si="49"/>
        <v>14.3768391609192</v>
      </c>
      <c r="Y72" s="66">
        <f t="shared" si="49"/>
        <v>14.6950793266296</v>
      </c>
      <c r="Z72" s="66">
        <f t="shared" si="49"/>
        <v>10.9643445014954</v>
      </c>
      <c r="AA72" s="66">
        <f t="shared" si="49"/>
        <v>13.781745910644499</v>
      </c>
      <c r="AB72" s="66">
        <f t="shared" si="49"/>
        <v>13.534996986389199</v>
      </c>
      <c r="AC72" s="66">
        <f t="shared" si="49"/>
        <v>13.639181137085</v>
      </c>
      <c r="AD72" s="66">
        <f t="shared" si="49"/>
        <v>14.8394284248352</v>
      </c>
      <c r="AE72" s="66">
        <f t="shared" si="49"/>
        <v>16.032643795013399</v>
      </c>
      <c r="AF72" s="66">
        <f t="shared" si="49"/>
        <v>14.7107448577881</v>
      </c>
      <c r="AG72" s="66">
        <f t="shared" si="49"/>
        <v>18.3262023925781</v>
      </c>
      <c r="AH72" s="93">
        <f t="shared" si="49"/>
        <v>18.352793216705301</v>
      </c>
      <c r="AI72" s="94">
        <f t="shared" si="50"/>
        <v>-0.64720678329469905</v>
      </c>
      <c r="AJ72" s="68"/>
      <c r="AK72" s="51" t="s">
        <v>120</v>
      </c>
      <c r="AL72" s="52">
        <v>11</v>
      </c>
      <c r="AM72" s="52">
        <v>13</v>
      </c>
      <c r="AN72" s="52">
        <v>9</v>
      </c>
      <c r="AO72" s="52">
        <v>8</v>
      </c>
      <c r="AP72" s="52">
        <v>11.913684368133501</v>
      </c>
      <c r="AQ72" s="52">
        <v>11.128509044647201</v>
      </c>
      <c r="AR72" s="52">
        <v>16.129125118255601</v>
      </c>
      <c r="AS72" s="52">
        <v>11.9574809074402</v>
      </c>
      <c r="AT72" s="52">
        <v>7.0758943557739302</v>
      </c>
      <c r="AU72" s="52">
        <v>14.108540058136001</v>
      </c>
      <c r="AV72" s="52">
        <v>11.278213024139401</v>
      </c>
      <c r="AW72" s="52">
        <v>17.114449977874798</v>
      </c>
      <c r="AX72" s="52">
        <v>10.8849992752075</v>
      </c>
      <c r="AY72" s="52">
        <v>15.870424270629901</v>
      </c>
      <c r="AZ72" s="52">
        <v>11.320794582366901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17</v>
      </c>
      <c r="U73" s="69">
        <f t="shared" si="49"/>
        <v>19</v>
      </c>
      <c r="V73" s="69">
        <f t="shared" si="49"/>
        <v>20</v>
      </c>
      <c r="W73" s="69">
        <f t="shared" si="49"/>
        <v>14</v>
      </c>
      <c r="X73" s="69">
        <f t="shared" si="49"/>
        <v>16.2185106277466</v>
      </c>
      <c r="Y73" s="69">
        <f t="shared" si="49"/>
        <v>14.715128421783399</v>
      </c>
      <c r="Z73" s="69">
        <f t="shared" si="49"/>
        <v>15.001264572143601</v>
      </c>
      <c r="AA73" s="69">
        <f t="shared" si="49"/>
        <v>11.567791938781699</v>
      </c>
      <c r="AB73" s="69">
        <f t="shared" si="49"/>
        <v>14.1748595237732</v>
      </c>
      <c r="AC73" s="69">
        <f t="shared" si="49"/>
        <v>13.963546276092501</v>
      </c>
      <c r="AD73" s="69">
        <f t="shared" si="49"/>
        <v>14.1165428161621</v>
      </c>
      <c r="AE73" s="69">
        <f t="shared" si="49"/>
        <v>15.2445139884949</v>
      </c>
      <c r="AF73" s="69">
        <f t="shared" si="49"/>
        <v>16.3221321105957</v>
      </c>
      <c r="AG73" s="69">
        <f t="shared" si="49"/>
        <v>15.203272819519</v>
      </c>
      <c r="AH73" s="91">
        <f t="shared" si="49"/>
        <v>18.494625091552699</v>
      </c>
      <c r="AI73" s="92">
        <f t="shared" si="50"/>
        <v>1.4946250915526988</v>
      </c>
      <c r="AJ73" s="68"/>
      <c r="AK73" s="51" t="s">
        <v>121</v>
      </c>
      <c r="AL73" s="52">
        <v>16</v>
      </c>
      <c r="AM73" s="52">
        <v>11</v>
      </c>
      <c r="AN73" s="52">
        <v>13</v>
      </c>
      <c r="AO73" s="52">
        <v>8</v>
      </c>
      <c r="AP73" s="52">
        <v>8.0989160537719709</v>
      </c>
      <c r="AQ73" s="52">
        <v>11.8021049499512</v>
      </c>
      <c r="AR73" s="52">
        <v>11.145899772644</v>
      </c>
      <c r="AS73" s="52">
        <v>15.8824663162231</v>
      </c>
      <c r="AT73" s="52">
        <v>11.941055774688699</v>
      </c>
      <c r="AU73" s="52">
        <v>7.24526166915894</v>
      </c>
      <c r="AV73" s="52">
        <v>14.0131988525391</v>
      </c>
      <c r="AW73" s="52">
        <v>11.3199062347412</v>
      </c>
      <c r="AX73" s="52">
        <v>16.9327344894409</v>
      </c>
      <c r="AY73" s="52">
        <v>10.958858489990201</v>
      </c>
      <c r="AZ73" s="52">
        <v>15.7447185516357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19</v>
      </c>
      <c r="U74" s="66">
        <f t="shared" si="49"/>
        <v>17</v>
      </c>
      <c r="V74" s="66">
        <f t="shared" si="49"/>
        <v>18</v>
      </c>
      <c r="W74" s="66">
        <f t="shared" si="49"/>
        <v>20</v>
      </c>
      <c r="X74" s="66">
        <f t="shared" si="49"/>
        <v>14.405744552612299</v>
      </c>
      <c r="Y74" s="66">
        <f t="shared" si="49"/>
        <v>16.394295692443801</v>
      </c>
      <c r="Z74" s="66">
        <f t="shared" si="49"/>
        <v>15.0072946548462</v>
      </c>
      <c r="AA74" s="66">
        <f t="shared" si="49"/>
        <v>15.2771983146667</v>
      </c>
      <c r="AB74" s="66">
        <f t="shared" si="49"/>
        <v>12.118079185485801</v>
      </c>
      <c r="AC74" s="66">
        <f t="shared" si="49"/>
        <v>14.541997432708699</v>
      </c>
      <c r="AD74" s="66">
        <f t="shared" si="49"/>
        <v>14.3568477630615</v>
      </c>
      <c r="AE74" s="66">
        <f t="shared" si="49"/>
        <v>14.5565371513367</v>
      </c>
      <c r="AF74" s="66">
        <f t="shared" si="49"/>
        <v>15.6126050949097</v>
      </c>
      <c r="AG74" s="66">
        <f t="shared" si="49"/>
        <v>16.5855875015259</v>
      </c>
      <c r="AH74" s="93">
        <f t="shared" si="49"/>
        <v>15.6488857269287</v>
      </c>
      <c r="AI74" s="94">
        <f t="shared" si="50"/>
        <v>-3.3511142730712997</v>
      </c>
      <c r="AJ74" s="68"/>
      <c r="AK74" s="51" t="s">
        <v>122</v>
      </c>
      <c r="AL74" s="52">
        <v>5</v>
      </c>
      <c r="AM74" s="52">
        <v>16</v>
      </c>
      <c r="AN74" s="52">
        <v>11</v>
      </c>
      <c r="AO74" s="52">
        <v>13</v>
      </c>
      <c r="AP74" s="52">
        <v>8.0749499797820992</v>
      </c>
      <c r="AQ74" s="52">
        <v>8.15720891952515</v>
      </c>
      <c r="AR74" s="52">
        <v>11.726084232330299</v>
      </c>
      <c r="AS74" s="52">
        <v>11.1449480056763</v>
      </c>
      <c r="AT74" s="52">
        <v>15.715989589691199</v>
      </c>
      <c r="AU74" s="52">
        <v>11.926748752593999</v>
      </c>
      <c r="AV74" s="52">
        <v>7.3561069965362504</v>
      </c>
      <c r="AW74" s="52">
        <v>13.9492268562317</v>
      </c>
      <c r="AX74" s="52">
        <v>11.3450841903687</v>
      </c>
      <c r="AY74" s="52">
        <v>16.818984985351602</v>
      </c>
      <c r="AZ74" s="52">
        <v>11.0072207450867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18</v>
      </c>
      <c r="U75" s="69">
        <f t="shared" si="49"/>
        <v>21</v>
      </c>
      <c r="V75" s="69">
        <f t="shared" si="49"/>
        <v>16</v>
      </c>
      <c r="W75" s="69">
        <f t="shared" si="49"/>
        <v>16</v>
      </c>
      <c r="X75" s="69">
        <f t="shared" si="49"/>
        <v>19.709516525268601</v>
      </c>
      <c r="Y75" s="69">
        <f t="shared" si="49"/>
        <v>14.708508014678999</v>
      </c>
      <c r="Z75" s="69">
        <f t="shared" si="49"/>
        <v>16.502679824829102</v>
      </c>
      <c r="AA75" s="69">
        <f t="shared" si="49"/>
        <v>15.2283716201782</v>
      </c>
      <c r="AB75" s="69">
        <f t="shared" si="49"/>
        <v>15.477306842803999</v>
      </c>
      <c r="AC75" s="69">
        <f t="shared" si="49"/>
        <v>12.5820198059082</v>
      </c>
      <c r="AD75" s="69">
        <f t="shared" si="49"/>
        <v>14.824699401855501</v>
      </c>
      <c r="AE75" s="69">
        <f t="shared" si="49"/>
        <v>14.6697154045105</v>
      </c>
      <c r="AF75" s="69">
        <f t="shared" si="49"/>
        <v>14.908271789550801</v>
      </c>
      <c r="AG75" s="69">
        <f t="shared" si="49"/>
        <v>15.8949952125549</v>
      </c>
      <c r="AH75" s="91">
        <f t="shared" si="49"/>
        <v>16.7656364440918</v>
      </c>
      <c r="AI75" s="92">
        <f t="shared" si="50"/>
        <v>-1.2343635559081996</v>
      </c>
      <c r="AJ75" s="68"/>
      <c r="AK75" s="51" t="s">
        <v>123</v>
      </c>
      <c r="AL75" s="52">
        <v>10</v>
      </c>
      <c r="AM75" s="52">
        <v>5</v>
      </c>
      <c r="AN75" s="52">
        <v>16</v>
      </c>
      <c r="AO75" s="52">
        <v>11</v>
      </c>
      <c r="AP75" s="52">
        <v>12.952221870422401</v>
      </c>
      <c r="AQ75" s="52">
        <v>8.1359674930572492</v>
      </c>
      <c r="AR75" s="52">
        <v>8.2123861312866193</v>
      </c>
      <c r="AS75" s="52">
        <v>11.695036888122599</v>
      </c>
      <c r="AT75" s="52">
        <v>11.156703710556</v>
      </c>
      <c r="AU75" s="52">
        <v>15.622786998748801</v>
      </c>
      <c r="AV75" s="52">
        <v>11.9357781410217</v>
      </c>
      <c r="AW75" s="52">
        <v>7.4521651268005398</v>
      </c>
      <c r="AX75" s="52">
        <v>13.927028179168699</v>
      </c>
      <c r="AY75" s="52">
        <v>11.383894443512</v>
      </c>
      <c r="AZ75" s="52">
        <v>16.766452789306602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13</v>
      </c>
      <c r="U76" s="66">
        <f t="shared" si="49"/>
        <v>18</v>
      </c>
      <c r="V76" s="66">
        <f t="shared" si="49"/>
        <v>20</v>
      </c>
      <c r="W76" s="66">
        <f t="shared" si="49"/>
        <v>15</v>
      </c>
      <c r="X76" s="66">
        <f t="shared" si="49"/>
        <v>16.156961917877201</v>
      </c>
      <c r="Y76" s="66">
        <f t="shared" si="49"/>
        <v>19.50563621521</v>
      </c>
      <c r="Z76" s="66">
        <f t="shared" si="49"/>
        <v>15.0312042236328</v>
      </c>
      <c r="AA76" s="66">
        <f t="shared" si="49"/>
        <v>16.657871246337901</v>
      </c>
      <c r="AB76" s="66">
        <f t="shared" si="49"/>
        <v>15.4824843406677</v>
      </c>
      <c r="AC76" s="66">
        <f t="shared" si="49"/>
        <v>15.7148575782776</v>
      </c>
      <c r="AD76" s="66">
        <f t="shared" si="49"/>
        <v>13.0452361106873</v>
      </c>
      <c r="AE76" s="66">
        <f t="shared" si="49"/>
        <v>15.132095813751199</v>
      </c>
      <c r="AF76" s="66">
        <f t="shared" si="49"/>
        <v>15.003341197967501</v>
      </c>
      <c r="AG76" s="66">
        <f t="shared" si="49"/>
        <v>15.2768845558167</v>
      </c>
      <c r="AH76" s="93">
        <f t="shared" si="49"/>
        <v>16.203104496002201</v>
      </c>
      <c r="AI76" s="94">
        <f t="shared" si="50"/>
        <v>3.2031044960022008</v>
      </c>
      <c r="AJ76" s="68"/>
      <c r="AK76" s="51" t="s">
        <v>124</v>
      </c>
      <c r="AL76" s="52">
        <v>8</v>
      </c>
      <c r="AM76" s="52">
        <v>10</v>
      </c>
      <c r="AN76" s="52">
        <v>5</v>
      </c>
      <c r="AO76" s="52">
        <v>15</v>
      </c>
      <c r="AP76" s="52">
        <v>11.0042436122894</v>
      </c>
      <c r="AQ76" s="52">
        <v>12.903804302215599</v>
      </c>
      <c r="AR76" s="52">
        <v>8.2089855670929008</v>
      </c>
      <c r="AS76" s="52">
        <v>8.2739048004150408</v>
      </c>
      <c r="AT76" s="52">
        <v>11.6496090888977</v>
      </c>
      <c r="AU76" s="52">
        <v>11.1737279891968</v>
      </c>
      <c r="AV76" s="52">
        <v>15.519459247589101</v>
      </c>
      <c r="AW76" s="52">
        <v>11.938859462738</v>
      </c>
      <c r="AX76" s="52">
        <v>7.5526266098022496</v>
      </c>
      <c r="AY76" s="52">
        <v>13.900263309478801</v>
      </c>
      <c r="AZ76" s="52">
        <v>11.426676273345899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13</v>
      </c>
      <c r="U77" s="71">
        <f t="shared" si="49"/>
        <v>13</v>
      </c>
      <c r="V77" s="71">
        <f t="shared" si="49"/>
        <v>15</v>
      </c>
      <c r="W77" s="71">
        <f t="shared" si="49"/>
        <v>24</v>
      </c>
      <c r="X77" s="71">
        <f t="shared" si="49"/>
        <v>15.2920861244202</v>
      </c>
      <c r="Y77" s="71">
        <f t="shared" si="49"/>
        <v>16.380247116088899</v>
      </c>
      <c r="Z77" s="71">
        <f t="shared" si="49"/>
        <v>19.444256782531699</v>
      </c>
      <c r="AA77" s="71">
        <f t="shared" si="49"/>
        <v>15.4215407371521</v>
      </c>
      <c r="AB77" s="71">
        <f t="shared" si="49"/>
        <v>16.909015655517599</v>
      </c>
      <c r="AC77" s="71">
        <f t="shared" si="49"/>
        <v>15.822329521179199</v>
      </c>
      <c r="AD77" s="71">
        <f t="shared" si="49"/>
        <v>16.036996364593499</v>
      </c>
      <c r="AE77" s="71">
        <f t="shared" si="49"/>
        <v>13.5685858726501</v>
      </c>
      <c r="AF77" s="71">
        <f t="shared" si="49"/>
        <v>15.515730381012</v>
      </c>
      <c r="AG77" s="71">
        <f t="shared" si="49"/>
        <v>15.4152159690857</v>
      </c>
      <c r="AH77" s="72">
        <f t="shared" si="49"/>
        <v>15.7170166969299</v>
      </c>
      <c r="AI77" s="95">
        <f t="shared" si="50"/>
        <v>2.7170166969298997</v>
      </c>
      <c r="AJ77" s="68"/>
      <c r="AK77" s="51" t="s">
        <v>125</v>
      </c>
      <c r="AL77" s="52">
        <v>2</v>
      </c>
      <c r="AM77" s="52">
        <v>8</v>
      </c>
      <c r="AN77" s="52">
        <v>10</v>
      </c>
      <c r="AO77" s="52">
        <v>5</v>
      </c>
      <c r="AP77" s="52">
        <v>14.8739223480225</v>
      </c>
      <c r="AQ77" s="52">
        <v>10.9997479915619</v>
      </c>
      <c r="AR77" s="52">
        <v>12.856358051300001</v>
      </c>
      <c r="AS77" s="52">
        <v>8.2985639572143608</v>
      </c>
      <c r="AT77" s="52">
        <v>8.3449931144714409</v>
      </c>
      <c r="AU77" s="52">
        <v>11.5919094085693</v>
      </c>
      <c r="AV77" s="52">
        <v>11.199525117874099</v>
      </c>
      <c r="AW77" s="52">
        <v>15.400555610656699</v>
      </c>
      <c r="AX77" s="52">
        <v>11.9378123283386</v>
      </c>
      <c r="AY77" s="52">
        <v>7.6641542911529497</v>
      </c>
      <c r="AZ77" s="52">
        <v>13.8652076721191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170</v>
      </c>
      <c r="U78" s="69">
        <f t="shared" ref="U78:AI78" si="52">SUM(U68:U77)</f>
        <v>168</v>
      </c>
      <c r="V78" s="69">
        <f t="shared" si="52"/>
        <v>155</v>
      </c>
      <c r="W78" s="69">
        <f t="shared" si="52"/>
        <v>154</v>
      </c>
      <c r="X78" s="69">
        <f t="shared" si="52"/>
        <v>144.36201333999648</v>
      </c>
      <c r="Y78" s="69">
        <f t="shared" si="52"/>
        <v>143.36594057083133</v>
      </c>
      <c r="Z78" s="69">
        <f t="shared" si="52"/>
        <v>143.06388854980472</v>
      </c>
      <c r="AA78" s="69">
        <f t="shared" si="52"/>
        <v>141.89630889892561</v>
      </c>
      <c r="AB78" s="69">
        <f t="shared" si="52"/>
        <v>142.3365025520325</v>
      </c>
      <c r="AC78" s="69">
        <f t="shared" si="52"/>
        <v>146.6683526039123</v>
      </c>
      <c r="AD78" s="69">
        <f t="shared" si="52"/>
        <v>151.58932924270641</v>
      </c>
      <c r="AE78" s="69">
        <f t="shared" si="52"/>
        <v>155.43417024612418</v>
      </c>
      <c r="AF78" s="69">
        <f t="shared" si="52"/>
        <v>161.6523547172547</v>
      </c>
      <c r="AG78" s="69">
        <f t="shared" si="52"/>
        <v>166.0775656700134</v>
      </c>
      <c r="AH78" s="69">
        <f t="shared" si="52"/>
        <v>172.42710161209101</v>
      </c>
      <c r="AI78" s="69">
        <f t="shared" si="52"/>
        <v>2.4271016120910041</v>
      </c>
      <c r="AJ78" s="76"/>
      <c r="AK78" s="51" t="s">
        <v>126</v>
      </c>
      <c r="AL78" s="52">
        <v>2</v>
      </c>
      <c r="AM78" s="52">
        <v>2</v>
      </c>
      <c r="AN78" s="52">
        <v>7</v>
      </c>
      <c r="AO78" s="52">
        <v>10</v>
      </c>
      <c r="AP78" s="52">
        <v>5.1269052028655997</v>
      </c>
      <c r="AQ78" s="52">
        <v>14.708188056945801</v>
      </c>
      <c r="AR78" s="52">
        <v>10.9625999927521</v>
      </c>
      <c r="AS78" s="52">
        <v>12.782661437988301</v>
      </c>
      <c r="AT78" s="52">
        <v>8.3696591854095495</v>
      </c>
      <c r="AU78" s="52">
        <v>8.3941178321838397</v>
      </c>
      <c r="AV78" s="52">
        <v>11.4985918998718</v>
      </c>
      <c r="AW78" s="52">
        <v>11.2028880119324</v>
      </c>
      <c r="AX78" s="52">
        <v>15.243968963623001</v>
      </c>
      <c r="AY78" s="52">
        <v>11.9049105644226</v>
      </c>
      <c r="AZ78" s="52">
        <v>7.7510926723480198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18</v>
      </c>
      <c r="U79" s="88">
        <f t="shared" ref="U79:AH88" si="53">AM54</f>
        <v>14</v>
      </c>
      <c r="V79" s="88">
        <f t="shared" si="53"/>
        <v>12</v>
      </c>
      <c r="W79" s="88">
        <f t="shared" si="53"/>
        <v>16</v>
      </c>
      <c r="X79" s="88">
        <f t="shared" si="53"/>
        <v>23.950584411621101</v>
      </c>
      <c r="Y79" s="88">
        <f t="shared" si="53"/>
        <v>15.7414441108704</v>
      </c>
      <c r="Z79" s="88">
        <f t="shared" si="53"/>
        <v>16.7917723655701</v>
      </c>
      <c r="AA79" s="88">
        <f t="shared" si="53"/>
        <v>19.623953819274899</v>
      </c>
      <c r="AB79" s="88">
        <f t="shared" si="53"/>
        <v>15.9809350967407</v>
      </c>
      <c r="AC79" s="88">
        <f t="shared" si="53"/>
        <v>17.358741760253899</v>
      </c>
      <c r="AD79" s="88">
        <f t="shared" si="53"/>
        <v>16.342481613159201</v>
      </c>
      <c r="AE79" s="88">
        <f t="shared" si="53"/>
        <v>16.545298099517801</v>
      </c>
      <c r="AF79" s="88">
        <f t="shared" si="53"/>
        <v>14.245174407959</v>
      </c>
      <c r="AG79" s="88">
        <f t="shared" si="53"/>
        <v>16.0814032554626</v>
      </c>
      <c r="AH79" s="89">
        <f t="shared" si="53"/>
        <v>16.007122039794901</v>
      </c>
      <c r="AI79" s="90">
        <f t="shared" ref="AI79:AI88" si="54">AH79-T79</f>
        <v>-1.9928779602050994</v>
      </c>
      <c r="AJ79" s="68"/>
      <c r="AK79" s="51" t="s">
        <v>127</v>
      </c>
      <c r="AL79" s="52">
        <v>7</v>
      </c>
      <c r="AM79" s="52">
        <v>1</v>
      </c>
      <c r="AN79" s="52">
        <v>2</v>
      </c>
      <c r="AO79" s="52">
        <v>7</v>
      </c>
      <c r="AP79" s="52">
        <v>9.9423185586929304</v>
      </c>
      <c r="AQ79" s="52">
        <v>5.1978900432586697</v>
      </c>
      <c r="AR79" s="52">
        <v>14.520806312561</v>
      </c>
      <c r="AS79" s="52">
        <v>10.893284320831301</v>
      </c>
      <c r="AT79" s="52">
        <v>12.667665481567401</v>
      </c>
      <c r="AU79" s="52">
        <v>8.3829588890075701</v>
      </c>
      <c r="AV79" s="52">
        <v>8.3976397514343297</v>
      </c>
      <c r="AW79" s="52">
        <v>11.3857970237732</v>
      </c>
      <c r="AX79" s="52">
        <v>11.1555738449097</v>
      </c>
      <c r="AY79" s="52">
        <v>15.069660663604701</v>
      </c>
      <c r="AZ79" s="52">
        <v>11.8382358551025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16</v>
      </c>
      <c r="U80" s="69">
        <f t="shared" si="53"/>
        <v>16</v>
      </c>
      <c r="V80" s="69">
        <f t="shared" si="53"/>
        <v>14</v>
      </c>
      <c r="W80" s="69">
        <f t="shared" si="53"/>
        <v>12</v>
      </c>
      <c r="X80" s="69">
        <f t="shared" si="53"/>
        <v>16.6001009941101</v>
      </c>
      <c r="Y80" s="69">
        <f t="shared" si="53"/>
        <v>24.107394218444799</v>
      </c>
      <c r="Z80" s="69">
        <f t="shared" si="53"/>
        <v>16.361179828643799</v>
      </c>
      <c r="AA80" s="69">
        <f t="shared" si="53"/>
        <v>17.3876276016235</v>
      </c>
      <c r="AB80" s="69">
        <f t="shared" si="53"/>
        <v>20.0086526870728</v>
      </c>
      <c r="AC80" s="69">
        <f t="shared" si="53"/>
        <v>16.702054023742701</v>
      </c>
      <c r="AD80" s="69">
        <f t="shared" si="53"/>
        <v>17.9923419952393</v>
      </c>
      <c r="AE80" s="69">
        <f t="shared" si="53"/>
        <v>17.027853965759299</v>
      </c>
      <c r="AF80" s="69">
        <f t="shared" si="53"/>
        <v>17.231709480285598</v>
      </c>
      <c r="AG80" s="69">
        <f t="shared" si="53"/>
        <v>15.0690240859985</v>
      </c>
      <c r="AH80" s="91">
        <f t="shared" si="53"/>
        <v>16.823709964752201</v>
      </c>
      <c r="AI80" s="92">
        <f t="shared" si="54"/>
        <v>0.82370996475220082</v>
      </c>
      <c r="AJ80" s="68"/>
      <c r="AK80" s="51" t="s">
        <v>128</v>
      </c>
      <c r="AL80" s="52">
        <v>2</v>
      </c>
      <c r="AM80" s="52">
        <v>7</v>
      </c>
      <c r="AN80" s="52">
        <v>1</v>
      </c>
      <c r="AO80" s="52">
        <v>3</v>
      </c>
      <c r="AP80" s="52">
        <v>6.9057090282440203</v>
      </c>
      <c r="AQ80" s="52">
        <v>9.7921760082244909</v>
      </c>
      <c r="AR80" s="52">
        <v>5.1837208271026602</v>
      </c>
      <c r="AS80" s="52">
        <v>14.245926380157499</v>
      </c>
      <c r="AT80" s="52">
        <v>10.7391467094421</v>
      </c>
      <c r="AU80" s="52">
        <v>12.4595386981964</v>
      </c>
      <c r="AV80" s="52">
        <v>8.3020486831665004</v>
      </c>
      <c r="AW80" s="52">
        <v>8.3088226318359393</v>
      </c>
      <c r="AX80" s="52">
        <v>11.1831979751587</v>
      </c>
      <c r="AY80" s="52">
        <v>11.010448694229099</v>
      </c>
      <c r="AZ80" s="52">
        <v>14.799122333526601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14</v>
      </c>
      <c r="U81" s="66">
        <f t="shared" si="53"/>
        <v>16</v>
      </c>
      <c r="V81" s="66">
        <f t="shared" si="53"/>
        <v>17</v>
      </c>
      <c r="W81" s="66">
        <f t="shared" si="53"/>
        <v>15</v>
      </c>
      <c r="X81" s="66">
        <f t="shared" si="53"/>
        <v>12.816046714782701</v>
      </c>
      <c r="Y81" s="66">
        <f t="shared" si="53"/>
        <v>17.233504772186301</v>
      </c>
      <c r="Z81" s="66">
        <f t="shared" si="53"/>
        <v>24.374360084533699</v>
      </c>
      <c r="AA81" s="66">
        <f t="shared" si="53"/>
        <v>17.0299186706543</v>
      </c>
      <c r="AB81" s="66">
        <f t="shared" si="53"/>
        <v>18.0392904281616</v>
      </c>
      <c r="AC81" s="66">
        <f t="shared" si="53"/>
        <v>20.4753093719482</v>
      </c>
      <c r="AD81" s="66">
        <f t="shared" si="53"/>
        <v>17.465538978576699</v>
      </c>
      <c r="AE81" s="66">
        <f t="shared" si="53"/>
        <v>18.6775579452515</v>
      </c>
      <c r="AF81" s="66">
        <f t="shared" si="53"/>
        <v>17.756654739379901</v>
      </c>
      <c r="AG81" s="66">
        <f t="shared" si="53"/>
        <v>17.9621133804321</v>
      </c>
      <c r="AH81" s="93">
        <f t="shared" si="53"/>
        <v>15.912814617157</v>
      </c>
      <c r="AI81" s="94">
        <f t="shared" si="54"/>
        <v>1.9128146171570002</v>
      </c>
      <c r="AJ81" s="68"/>
      <c r="AK81" s="51" t="s">
        <v>129</v>
      </c>
      <c r="AL81" s="52">
        <v>4</v>
      </c>
      <c r="AM81" s="52">
        <v>2</v>
      </c>
      <c r="AN81" s="52">
        <v>7</v>
      </c>
      <c r="AO81" s="52">
        <v>1</v>
      </c>
      <c r="AP81" s="52">
        <v>2.9589868783950801</v>
      </c>
      <c r="AQ81" s="52">
        <v>6.7350516319274902</v>
      </c>
      <c r="AR81" s="52">
        <v>9.5169591903686506</v>
      </c>
      <c r="AS81" s="52">
        <v>5.0852324962616002</v>
      </c>
      <c r="AT81" s="52">
        <v>13.8611555099487</v>
      </c>
      <c r="AU81" s="52">
        <v>10.494263172149701</v>
      </c>
      <c r="AV81" s="52">
        <v>12.1190323829651</v>
      </c>
      <c r="AW81" s="52">
        <v>8.10571193695068</v>
      </c>
      <c r="AX81" s="52">
        <v>8.1136879920959508</v>
      </c>
      <c r="AY81" s="52">
        <v>10.8719787597656</v>
      </c>
      <c r="AZ81" s="52">
        <v>10.7357947826386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15</v>
      </c>
      <c r="U82" s="69">
        <f t="shared" si="53"/>
        <v>14</v>
      </c>
      <c r="V82" s="69">
        <f t="shared" si="53"/>
        <v>16</v>
      </c>
      <c r="W82" s="69">
        <f t="shared" si="53"/>
        <v>17</v>
      </c>
      <c r="X82" s="69">
        <f t="shared" si="53"/>
        <v>15.536745071411101</v>
      </c>
      <c r="Y82" s="69">
        <f t="shared" si="53"/>
        <v>13.4505462646484</v>
      </c>
      <c r="Z82" s="69">
        <f t="shared" si="53"/>
        <v>17.717165470123302</v>
      </c>
      <c r="AA82" s="69">
        <f t="shared" si="53"/>
        <v>24.527337074279799</v>
      </c>
      <c r="AB82" s="69">
        <f t="shared" si="53"/>
        <v>17.5418009757996</v>
      </c>
      <c r="AC82" s="69">
        <f t="shared" si="53"/>
        <v>18.5326957702637</v>
      </c>
      <c r="AD82" s="69">
        <f t="shared" si="53"/>
        <v>20.802618980407701</v>
      </c>
      <c r="AE82" s="69">
        <f t="shared" si="53"/>
        <v>18.064796447753899</v>
      </c>
      <c r="AF82" s="69">
        <f t="shared" si="53"/>
        <v>19.200181961059599</v>
      </c>
      <c r="AG82" s="69">
        <f t="shared" si="53"/>
        <v>18.3218221664429</v>
      </c>
      <c r="AH82" s="91">
        <f t="shared" si="53"/>
        <v>18.521609306335399</v>
      </c>
      <c r="AI82" s="92">
        <f t="shared" si="54"/>
        <v>3.5216093063353995</v>
      </c>
      <c r="AJ82" s="68"/>
      <c r="AK82" s="51" t="s">
        <v>130</v>
      </c>
      <c r="AL82" s="52">
        <v>7</v>
      </c>
      <c r="AM82" s="52">
        <v>4</v>
      </c>
      <c r="AN82" s="52">
        <v>2</v>
      </c>
      <c r="AO82" s="52">
        <v>7</v>
      </c>
      <c r="AP82" s="52">
        <v>0.99117839336395297</v>
      </c>
      <c r="AQ82" s="52">
        <v>2.8776161670684801</v>
      </c>
      <c r="AR82" s="52">
        <v>6.4920957088470503</v>
      </c>
      <c r="AS82" s="52">
        <v>9.1442028284072894</v>
      </c>
      <c r="AT82" s="52">
        <v>4.9316570758819598</v>
      </c>
      <c r="AU82" s="52">
        <v>13.3532457351685</v>
      </c>
      <c r="AV82" s="52">
        <v>10.159947872161901</v>
      </c>
      <c r="AW82" s="52">
        <v>11.6599011421204</v>
      </c>
      <c r="AX82" s="52">
        <v>7.8216907978057897</v>
      </c>
      <c r="AY82" s="52">
        <v>7.83243680000305</v>
      </c>
      <c r="AZ82" s="52">
        <v>10.441784858703601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10</v>
      </c>
      <c r="U83" s="66">
        <f t="shared" si="53"/>
        <v>14</v>
      </c>
      <c r="V83" s="66">
        <f t="shared" si="53"/>
        <v>12</v>
      </c>
      <c r="W83" s="66">
        <f t="shared" si="53"/>
        <v>17</v>
      </c>
      <c r="X83" s="66">
        <f t="shared" si="53"/>
        <v>17.106228351593</v>
      </c>
      <c r="Y83" s="66">
        <f t="shared" si="53"/>
        <v>15.808697700500501</v>
      </c>
      <c r="Z83" s="66">
        <f t="shared" si="53"/>
        <v>13.8200769424438</v>
      </c>
      <c r="AA83" s="66">
        <f t="shared" si="53"/>
        <v>17.9358005523682</v>
      </c>
      <c r="AB83" s="66">
        <f t="shared" si="53"/>
        <v>24.445702552795399</v>
      </c>
      <c r="AC83" s="66">
        <f t="shared" si="53"/>
        <v>17.779216766357401</v>
      </c>
      <c r="AD83" s="66">
        <f t="shared" si="53"/>
        <v>18.7473850250244</v>
      </c>
      <c r="AE83" s="66">
        <f t="shared" si="53"/>
        <v>20.877367973327601</v>
      </c>
      <c r="AF83" s="66">
        <f t="shared" si="53"/>
        <v>18.383733749389599</v>
      </c>
      <c r="AG83" s="66">
        <f t="shared" si="53"/>
        <v>19.442063331604</v>
      </c>
      <c r="AH83" s="93">
        <f t="shared" si="53"/>
        <v>18.611523628234899</v>
      </c>
      <c r="AI83" s="94">
        <f t="shared" si="54"/>
        <v>8.6115236282348988</v>
      </c>
      <c r="AJ83" s="68"/>
      <c r="AK83" s="51" t="s">
        <v>131</v>
      </c>
      <c r="AL83" s="52">
        <v>4</v>
      </c>
      <c r="AM83" s="52">
        <v>7</v>
      </c>
      <c r="AN83" s="52">
        <v>4</v>
      </c>
      <c r="AO83" s="52">
        <v>2</v>
      </c>
      <c r="AP83" s="52">
        <v>6.6562633514404297</v>
      </c>
      <c r="AQ83" s="52">
        <v>0.98386579751968395</v>
      </c>
      <c r="AR83" s="52">
        <v>2.8031355142593402</v>
      </c>
      <c r="AS83" s="52">
        <v>6.2562831640243504</v>
      </c>
      <c r="AT83" s="52">
        <v>8.75228655338287</v>
      </c>
      <c r="AU83" s="52">
        <v>4.7809934616088903</v>
      </c>
      <c r="AV83" s="52">
        <v>12.8344702720642</v>
      </c>
      <c r="AW83" s="52">
        <v>9.8231570720672607</v>
      </c>
      <c r="AX83" s="52">
        <v>11.179332971572901</v>
      </c>
      <c r="AY83" s="52">
        <v>7.5256581306457502</v>
      </c>
      <c r="AZ83" s="52">
        <v>7.5468430519104004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20</v>
      </c>
      <c r="U84" s="69">
        <f t="shared" si="53"/>
        <v>9</v>
      </c>
      <c r="V84" s="69">
        <f t="shared" si="53"/>
        <v>14</v>
      </c>
      <c r="W84" s="69">
        <f t="shared" si="53"/>
        <v>12</v>
      </c>
      <c r="X84" s="69">
        <f t="shared" si="53"/>
        <v>17.028398036956801</v>
      </c>
      <c r="Y84" s="69">
        <f t="shared" si="53"/>
        <v>17.001920223236102</v>
      </c>
      <c r="Z84" s="69">
        <f t="shared" si="53"/>
        <v>15.892669200897201</v>
      </c>
      <c r="AA84" s="69">
        <f t="shared" si="53"/>
        <v>13.997904300689701</v>
      </c>
      <c r="AB84" s="69">
        <f t="shared" si="53"/>
        <v>17.955446243286101</v>
      </c>
      <c r="AC84" s="69">
        <f t="shared" si="53"/>
        <v>24.171171188354499</v>
      </c>
      <c r="AD84" s="69">
        <f t="shared" si="53"/>
        <v>17.809532165527301</v>
      </c>
      <c r="AE84" s="69">
        <f t="shared" si="53"/>
        <v>18.7522087097168</v>
      </c>
      <c r="AF84" s="69">
        <f t="shared" si="53"/>
        <v>20.749594688415499</v>
      </c>
      <c r="AG84" s="69">
        <f t="shared" si="53"/>
        <v>18.488174438476602</v>
      </c>
      <c r="AH84" s="91">
        <f t="shared" si="53"/>
        <v>19.473557472229</v>
      </c>
      <c r="AI84" s="92">
        <f t="shared" si="54"/>
        <v>-0.52644252777099965</v>
      </c>
      <c r="AJ84" s="68"/>
      <c r="AK84" s="51" t="s">
        <v>132</v>
      </c>
      <c r="AL84" s="52">
        <v>5</v>
      </c>
      <c r="AM84" s="52">
        <v>4</v>
      </c>
      <c r="AN84" s="52">
        <v>7</v>
      </c>
      <c r="AO84" s="52">
        <v>4</v>
      </c>
      <c r="AP84" s="52">
        <v>2.00295026600361</v>
      </c>
      <c r="AQ84" s="52">
        <v>6.3704810142517099</v>
      </c>
      <c r="AR84" s="52">
        <v>1.0181980356574101</v>
      </c>
      <c r="AS84" s="52">
        <v>2.7686151266098</v>
      </c>
      <c r="AT84" s="52">
        <v>6.06527936458588</v>
      </c>
      <c r="AU84" s="52">
        <v>8.4297130107879603</v>
      </c>
      <c r="AV84" s="52">
        <v>4.6771190166473398</v>
      </c>
      <c r="AW84" s="52">
        <v>12.377239227294901</v>
      </c>
      <c r="AX84" s="52">
        <v>9.5333962440490705</v>
      </c>
      <c r="AY84" s="52">
        <v>10.772760868072501</v>
      </c>
      <c r="AZ84" s="52">
        <v>7.29249787330627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11</v>
      </c>
      <c r="U85" s="66">
        <f t="shared" si="53"/>
        <v>19</v>
      </c>
      <c r="V85" s="66">
        <f t="shared" si="53"/>
        <v>9</v>
      </c>
      <c r="W85" s="66">
        <f t="shared" si="53"/>
        <v>13</v>
      </c>
      <c r="X85" s="66">
        <f t="shared" si="53"/>
        <v>12.299910068512</v>
      </c>
      <c r="Y85" s="66">
        <f t="shared" si="53"/>
        <v>17.063523769378701</v>
      </c>
      <c r="Z85" s="66">
        <f t="shared" si="53"/>
        <v>16.941595077514599</v>
      </c>
      <c r="AA85" s="66">
        <f t="shared" si="53"/>
        <v>15.990729331970201</v>
      </c>
      <c r="AB85" s="66">
        <f t="shared" si="53"/>
        <v>14.187020778656001</v>
      </c>
      <c r="AC85" s="66">
        <f t="shared" si="53"/>
        <v>17.994825363159201</v>
      </c>
      <c r="AD85" s="66">
        <f t="shared" si="53"/>
        <v>23.935919761657701</v>
      </c>
      <c r="AE85" s="66">
        <f t="shared" si="53"/>
        <v>17.862433433532701</v>
      </c>
      <c r="AF85" s="66">
        <f t="shared" si="53"/>
        <v>18.781929016113299</v>
      </c>
      <c r="AG85" s="66">
        <f t="shared" si="53"/>
        <v>20.655142784118699</v>
      </c>
      <c r="AH85" s="93">
        <f t="shared" si="53"/>
        <v>18.6025485992432</v>
      </c>
      <c r="AI85" s="94">
        <f t="shared" si="54"/>
        <v>7.6025485992431996</v>
      </c>
      <c r="AJ85" s="68"/>
      <c r="AK85" s="51" t="s">
        <v>133</v>
      </c>
      <c r="AL85" s="52">
        <v>7</v>
      </c>
      <c r="AM85" s="52">
        <v>5</v>
      </c>
      <c r="AN85" s="52">
        <v>4</v>
      </c>
      <c r="AO85" s="52">
        <v>7</v>
      </c>
      <c r="AP85" s="52">
        <v>3.8637118339538601</v>
      </c>
      <c r="AQ85" s="52">
        <v>2.0132302269339601</v>
      </c>
      <c r="AR85" s="52">
        <v>6.0986623764038104</v>
      </c>
      <c r="AS85" s="52">
        <v>1.0604332387447399</v>
      </c>
      <c r="AT85" s="52">
        <v>2.7424832582473799</v>
      </c>
      <c r="AU85" s="52">
        <v>5.8831639289856001</v>
      </c>
      <c r="AV85" s="52">
        <v>8.1129184961319005</v>
      </c>
      <c r="AW85" s="52">
        <v>4.5799269676208496</v>
      </c>
      <c r="AX85" s="52">
        <v>11.9253807067871</v>
      </c>
      <c r="AY85" s="52">
        <v>9.2478797435760498</v>
      </c>
      <c r="AZ85" s="52">
        <v>10.371268272399901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20</v>
      </c>
      <c r="U86" s="69">
        <f t="shared" si="53"/>
        <v>11</v>
      </c>
      <c r="V86" s="69">
        <f t="shared" si="53"/>
        <v>19</v>
      </c>
      <c r="W86" s="69">
        <f t="shared" si="53"/>
        <v>10</v>
      </c>
      <c r="X86" s="69">
        <f t="shared" si="53"/>
        <v>13.1398179531097</v>
      </c>
      <c r="Y86" s="69">
        <f t="shared" si="53"/>
        <v>12.606493949890099</v>
      </c>
      <c r="Z86" s="69">
        <f t="shared" si="53"/>
        <v>17.136898040771499</v>
      </c>
      <c r="AA86" s="69">
        <f t="shared" si="53"/>
        <v>16.9633030891418</v>
      </c>
      <c r="AB86" s="69">
        <f t="shared" si="53"/>
        <v>16.129503250122099</v>
      </c>
      <c r="AC86" s="69">
        <f t="shared" si="53"/>
        <v>14.4208660125732</v>
      </c>
      <c r="AD86" s="69">
        <f t="shared" si="53"/>
        <v>18.0827074050903</v>
      </c>
      <c r="AE86" s="69">
        <f t="shared" si="53"/>
        <v>23.748003005981399</v>
      </c>
      <c r="AF86" s="69">
        <f t="shared" si="53"/>
        <v>17.967387199401902</v>
      </c>
      <c r="AG86" s="69">
        <f t="shared" si="53"/>
        <v>18.8655185699463</v>
      </c>
      <c r="AH86" s="91">
        <f t="shared" si="53"/>
        <v>20.6173706054688</v>
      </c>
      <c r="AI86" s="92">
        <f t="shared" si="54"/>
        <v>0.61737060546879974</v>
      </c>
      <c r="AJ86" s="68"/>
      <c r="AK86" s="51" t="s">
        <v>134</v>
      </c>
      <c r="AL86" s="52">
        <v>4</v>
      </c>
      <c r="AM86" s="52">
        <v>6</v>
      </c>
      <c r="AN86" s="52">
        <v>5</v>
      </c>
      <c r="AO86" s="52">
        <v>4</v>
      </c>
      <c r="AP86" s="52">
        <v>6.6206991672515896</v>
      </c>
      <c r="AQ86" s="52">
        <v>3.7146266698837298</v>
      </c>
      <c r="AR86" s="52">
        <v>1.9967565834522201</v>
      </c>
      <c r="AS86" s="52">
        <v>5.8167791366577104</v>
      </c>
      <c r="AT86" s="52">
        <v>1.0905946791172001</v>
      </c>
      <c r="AU86" s="52">
        <v>2.6964167356491102</v>
      </c>
      <c r="AV86" s="52">
        <v>5.6757901906967199</v>
      </c>
      <c r="AW86" s="52">
        <v>7.7928830385208103</v>
      </c>
      <c r="AX86" s="52">
        <v>4.46229207515717</v>
      </c>
      <c r="AY86" s="52">
        <v>11.453381538391101</v>
      </c>
      <c r="AZ86" s="52">
        <v>8.9346590042114293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13</v>
      </c>
      <c r="U87" s="66">
        <f t="shared" si="53"/>
        <v>21</v>
      </c>
      <c r="V87" s="66">
        <f t="shared" si="53"/>
        <v>11</v>
      </c>
      <c r="W87" s="66">
        <f t="shared" si="53"/>
        <v>18</v>
      </c>
      <c r="X87" s="66">
        <f t="shared" si="53"/>
        <v>10.331747531890899</v>
      </c>
      <c r="Y87" s="66">
        <f t="shared" si="53"/>
        <v>13.231783866882299</v>
      </c>
      <c r="Z87" s="66">
        <f t="shared" si="53"/>
        <v>12.871019363403301</v>
      </c>
      <c r="AA87" s="66">
        <f t="shared" si="53"/>
        <v>17.181916236877399</v>
      </c>
      <c r="AB87" s="66">
        <f t="shared" si="53"/>
        <v>16.988632678985599</v>
      </c>
      <c r="AC87" s="66">
        <f t="shared" si="53"/>
        <v>16.242502689361601</v>
      </c>
      <c r="AD87" s="66">
        <f t="shared" si="53"/>
        <v>14.625247955322299</v>
      </c>
      <c r="AE87" s="66">
        <f t="shared" si="53"/>
        <v>18.1461324691772</v>
      </c>
      <c r="AF87" s="66">
        <f t="shared" si="53"/>
        <v>23.537405967712399</v>
      </c>
      <c r="AG87" s="66">
        <f t="shared" si="53"/>
        <v>18.0483255386353</v>
      </c>
      <c r="AH87" s="93">
        <f t="shared" si="53"/>
        <v>18.924883842468301</v>
      </c>
      <c r="AI87" s="94">
        <f t="shared" si="54"/>
        <v>5.9248838424683008</v>
      </c>
      <c r="AJ87" s="68"/>
      <c r="AK87" s="51" t="s">
        <v>135</v>
      </c>
      <c r="AL87" s="52">
        <v>6</v>
      </c>
      <c r="AM87" s="52">
        <v>4</v>
      </c>
      <c r="AN87" s="52">
        <v>6</v>
      </c>
      <c r="AO87" s="52">
        <v>5</v>
      </c>
      <c r="AP87" s="52">
        <v>3.7786208391189602</v>
      </c>
      <c r="AQ87" s="52">
        <v>6.1859010457992598</v>
      </c>
      <c r="AR87" s="52">
        <v>3.5230329036712602</v>
      </c>
      <c r="AS87" s="52">
        <v>1.92473396658897</v>
      </c>
      <c r="AT87" s="52">
        <v>5.4928150177001998</v>
      </c>
      <c r="AU87" s="52">
        <v>1.08048540353775</v>
      </c>
      <c r="AV87" s="52">
        <v>2.5998232364654501</v>
      </c>
      <c r="AW87" s="52">
        <v>5.4092315435409501</v>
      </c>
      <c r="AX87" s="52">
        <v>7.4340571165084803</v>
      </c>
      <c r="AY87" s="52">
        <v>4.2921102046966597</v>
      </c>
      <c r="AZ87" s="52">
        <v>10.9190626144409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15</v>
      </c>
      <c r="U88" s="71">
        <f t="shared" si="53"/>
        <v>12</v>
      </c>
      <c r="V88" s="71">
        <f t="shared" si="53"/>
        <v>21</v>
      </c>
      <c r="W88" s="71">
        <f t="shared" si="53"/>
        <v>10</v>
      </c>
      <c r="X88" s="71">
        <f t="shared" si="53"/>
        <v>17.834290504455598</v>
      </c>
      <c r="Y88" s="71">
        <f t="shared" si="53"/>
        <v>10.557244300842299</v>
      </c>
      <c r="Z88" s="71">
        <f t="shared" si="53"/>
        <v>13.2385809421539</v>
      </c>
      <c r="AA88" s="71">
        <f t="shared" si="53"/>
        <v>13.0414862632751</v>
      </c>
      <c r="AB88" s="71">
        <f t="shared" si="53"/>
        <v>17.1449069976807</v>
      </c>
      <c r="AC88" s="71">
        <f t="shared" si="53"/>
        <v>16.958741664886499</v>
      </c>
      <c r="AD88" s="71">
        <f t="shared" si="53"/>
        <v>16.272771358490001</v>
      </c>
      <c r="AE88" s="71">
        <f t="shared" si="53"/>
        <v>14.743504524231</v>
      </c>
      <c r="AF88" s="71">
        <f t="shared" si="53"/>
        <v>18.1276502609253</v>
      </c>
      <c r="AG88" s="71">
        <f t="shared" si="53"/>
        <v>23.2429647445679</v>
      </c>
      <c r="AH88" s="72">
        <f t="shared" si="53"/>
        <v>18.045380592346199</v>
      </c>
      <c r="AI88" s="95">
        <f t="shared" si="54"/>
        <v>3.0453805923461985</v>
      </c>
      <c r="AJ88" s="68"/>
      <c r="AK88" s="51" t="s">
        <v>136</v>
      </c>
      <c r="AL88" s="52">
        <v>3</v>
      </c>
      <c r="AM88" s="52">
        <v>5</v>
      </c>
      <c r="AN88" s="52">
        <v>4</v>
      </c>
      <c r="AO88" s="52">
        <v>6</v>
      </c>
      <c r="AP88" s="52">
        <v>4.6427856683731097</v>
      </c>
      <c r="AQ88" s="52">
        <v>3.5481874346733102</v>
      </c>
      <c r="AR88" s="52">
        <v>5.7701431512832597</v>
      </c>
      <c r="AS88" s="52">
        <v>3.3304866552352901</v>
      </c>
      <c r="AT88" s="52">
        <v>1.82983918488026</v>
      </c>
      <c r="AU88" s="52">
        <v>5.1791968345642099</v>
      </c>
      <c r="AV88" s="52">
        <v>1.0487073659896899</v>
      </c>
      <c r="AW88" s="52">
        <v>2.4834226369857801</v>
      </c>
      <c r="AX88" s="52">
        <v>5.1341801881790197</v>
      </c>
      <c r="AY88" s="52">
        <v>7.0808705091476396</v>
      </c>
      <c r="AZ88" s="52">
        <v>4.1057105064392099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152</v>
      </c>
      <c r="U89" s="69">
        <f t="shared" ref="U89:AI89" si="56">SUM(U79:U88)</f>
        <v>146</v>
      </c>
      <c r="V89" s="69">
        <f t="shared" si="56"/>
        <v>145</v>
      </c>
      <c r="W89" s="69">
        <f t="shared" si="56"/>
        <v>140</v>
      </c>
      <c r="X89" s="69">
        <f t="shared" si="56"/>
        <v>156.64386963844302</v>
      </c>
      <c r="Y89" s="69">
        <f t="shared" si="56"/>
        <v>156.80255317687988</v>
      </c>
      <c r="Z89" s="69">
        <f t="shared" si="56"/>
        <v>165.14531731605518</v>
      </c>
      <c r="AA89" s="69">
        <f t="shared" si="56"/>
        <v>173.67997694015486</v>
      </c>
      <c r="AB89" s="69">
        <f t="shared" si="56"/>
        <v>178.42189168930059</v>
      </c>
      <c r="AC89" s="69">
        <f t="shared" si="56"/>
        <v>180.63612461090088</v>
      </c>
      <c r="AD89" s="69">
        <f t="shared" si="56"/>
        <v>182.07654523849487</v>
      </c>
      <c r="AE89" s="69">
        <f t="shared" si="56"/>
        <v>184.44515657424921</v>
      </c>
      <c r="AF89" s="69">
        <f t="shared" si="56"/>
        <v>185.98142147064209</v>
      </c>
      <c r="AG89" s="69">
        <f t="shared" si="56"/>
        <v>186.1765522956849</v>
      </c>
      <c r="AH89" s="69">
        <f t="shared" si="56"/>
        <v>181.54052066802987</v>
      </c>
      <c r="AI89" s="69">
        <f t="shared" si="56"/>
        <v>29.540520668029899</v>
      </c>
      <c r="AJ89" s="76"/>
      <c r="AK89" s="51" t="s">
        <v>137</v>
      </c>
      <c r="AL89" s="52">
        <v>0</v>
      </c>
      <c r="AM89" s="52">
        <v>2</v>
      </c>
      <c r="AN89" s="52">
        <v>5</v>
      </c>
      <c r="AO89" s="52">
        <v>4</v>
      </c>
      <c r="AP89" s="52">
        <v>5.5173391699790999</v>
      </c>
      <c r="AQ89" s="52">
        <v>4.2475785017013603</v>
      </c>
      <c r="AR89" s="52">
        <v>3.2700761556625402</v>
      </c>
      <c r="AS89" s="52">
        <v>5.3034802675247201</v>
      </c>
      <c r="AT89" s="52">
        <v>3.0850028991699201</v>
      </c>
      <c r="AU89" s="52">
        <v>1.69662296772003</v>
      </c>
      <c r="AV89" s="52">
        <v>4.8048303127288801</v>
      </c>
      <c r="AW89" s="52">
        <v>0.97276972234249104</v>
      </c>
      <c r="AX89" s="52">
        <v>2.31566601991653</v>
      </c>
      <c r="AY89" s="52">
        <v>4.7950170040130597</v>
      </c>
      <c r="AZ89" s="52">
        <v>6.6297569274902299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7</v>
      </c>
      <c r="U90" s="88">
        <f t="shared" ref="U90:AH99" si="57">AM64</f>
        <v>16</v>
      </c>
      <c r="V90" s="88">
        <f t="shared" si="57"/>
        <v>12</v>
      </c>
      <c r="W90" s="88">
        <f t="shared" si="57"/>
        <v>19</v>
      </c>
      <c r="X90" s="88">
        <f t="shared" si="57"/>
        <v>10.207323551178</v>
      </c>
      <c r="Y90" s="88">
        <f t="shared" si="57"/>
        <v>17.638498783111601</v>
      </c>
      <c r="Z90" s="88">
        <f t="shared" si="57"/>
        <v>10.7292633056641</v>
      </c>
      <c r="AA90" s="88">
        <f t="shared" si="57"/>
        <v>13.2177920341492</v>
      </c>
      <c r="AB90" s="88">
        <f t="shared" si="57"/>
        <v>13.158763885498001</v>
      </c>
      <c r="AC90" s="88">
        <f t="shared" si="57"/>
        <v>17.073527336120598</v>
      </c>
      <c r="AD90" s="88">
        <f t="shared" si="57"/>
        <v>16.890455722808799</v>
      </c>
      <c r="AE90" s="88">
        <f t="shared" si="57"/>
        <v>16.259714603424101</v>
      </c>
      <c r="AF90" s="88">
        <f t="shared" si="57"/>
        <v>14.8081979751587</v>
      </c>
      <c r="AG90" s="88">
        <f t="shared" si="57"/>
        <v>18.066452026367202</v>
      </c>
      <c r="AH90" s="89">
        <f t="shared" si="57"/>
        <v>22.939325332641602</v>
      </c>
      <c r="AI90" s="90">
        <f t="shared" ref="AI90:AI99" si="58">AH90-T90</f>
        <v>15.939325332641602</v>
      </c>
      <c r="AJ90" s="68"/>
      <c r="AK90" s="51" t="s">
        <v>138</v>
      </c>
      <c r="AL90" s="52">
        <v>3</v>
      </c>
      <c r="AM90" s="52">
        <v>0</v>
      </c>
      <c r="AN90" s="52">
        <v>2</v>
      </c>
      <c r="AO90" s="52">
        <v>5</v>
      </c>
      <c r="AP90" s="52">
        <v>3.66066843271255</v>
      </c>
      <c r="AQ90" s="52">
        <v>5.1001458168029803</v>
      </c>
      <c r="AR90" s="52">
        <v>3.9063125848770102</v>
      </c>
      <c r="AS90" s="52">
        <v>3.02695244550705</v>
      </c>
      <c r="AT90" s="52">
        <v>4.9004545211792001</v>
      </c>
      <c r="AU90" s="52">
        <v>2.86191010475159</v>
      </c>
      <c r="AV90" s="52">
        <v>1.5808367133140599</v>
      </c>
      <c r="AW90" s="52">
        <v>4.4649323225021398</v>
      </c>
      <c r="AX90" s="52">
        <v>0.900575891137123</v>
      </c>
      <c r="AY90" s="52">
        <v>2.1621217727661102</v>
      </c>
      <c r="AZ90" s="52">
        <v>4.4865752458572397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14</v>
      </c>
      <c r="U91" s="69">
        <f t="shared" si="57"/>
        <v>7</v>
      </c>
      <c r="V91" s="69">
        <f t="shared" si="57"/>
        <v>15</v>
      </c>
      <c r="W91" s="69">
        <f t="shared" si="57"/>
        <v>11</v>
      </c>
      <c r="X91" s="69">
        <f t="shared" si="57"/>
        <v>18.775278568267801</v>
      </c>
      <c r="Y91" s="69">
        <f t="shared" si="57"/>
        <v>10.360689163208001</v>
      </c>
      <c r="Z91" s="69">
        <f t="shared" si="57"/>
        <v>17.4299974441528</v>
      </c>
      <c r="AA91" s="69">
        <f t="shared" si="57"/>
        <v>10.8631992340088</v>
      </c>
      <c r="AB91" s="69">
        <f t="shared" si="57"/>
        <v>13.1834571361542</v>
      </c>
      <c r="AC91" s="69">
        <f t="shared" si="57"/>
        <v>13.240918159484901</v>
      </c>
      <c r="AD91" s="69">
        <f t="shared" si="57"/>
        <v>16.984761238098098</v>
      </c>
      <c r="AE91" s="69">
        <f t="shared" si="57"/>
        <v>16.7978162765503</v>
      </c>
      <c r="AF91" s="69">
        <f t="shared" si="57"/>
        <v>16.2193570137024</v>
      </c>
      <c r="AG91" s="69">
        <f t="shared" si="57"/>
        <v>14.8372159004211</v>
      </c>
      <c r="AH91" s="91">
        <f t="shared" si="57"/>
        <v>17.981610298156699</v>
      </c>
      <c r="AI91" s="92">
        <f t="shared" si="58"/>
        <v>3.9816102981566992</v>
      </c>
      <c r="AJ91" s="68"/>
      <c r="AK91" s="51" t="s">
        <v>139</v>
      </c>
      <c r="AL91" s="52">
        <v>2</v>
      </c>
      <c r="AM91" s="52">
        <v>2</v>
      </c>
      <c r="AN91" s="52">
        <v>0</v>
      </c>
      <c r="AO91" s="52">
        <v>2</v>
      </c>
      <c r="AP91" s="52">
        <v>4.5619752407074001</v>
      </c>
      <c r="AQ91" s="52">
        <v>3.3236400485038802</v>
      </c>
      <c r="AR91" s="52">
        <v>4.7126944661140397</v>
      </c>
      <c r="AS91" s="52">
        <v>3.5868908166885398</v>
      </c>
      <c r="AT91" s="52">
        <v>2.7982856631279001</v>
      </c>
      <c r="AU91" s="52">
        <v>4.5226976871490496</v>
      </c>
      <c r="AV91" s="52">
        <v>2.6432350873947099</v>
      </c>
      <c r="AW91" s="52">
        <v>1.4715503454208401</v>
      </c>
      <c r="AX91" s="52">
        <v>4.1318351030349696</v>
      </c>
      <c r="AY91" s="52">
        <v>0.827841937541962</v>
      </c>
      <c r="AZ91" s="52">
        <v>2.0122622847557099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17</v>
      </c>
      <c r="U92" s="66">
        <f t="shared" si="57"/>
        <v>13</v>
      </c>
      <c r="V92" s="66">
        <f t="shared" si="57"/>
        <v>6</v>
      </c>
      <c r="W92" s="66">
        <f t="shared" si="57"/>
        <v>15</v>
      </c>
      <c r="X92" s="66">
        <f t="shared" si="57"/>
        <v>11.0660915374756</v>
      </c>
      <c r="Y92" s="66">
        <f t="shared" si="57"/>
        <v>18.5356187820435</v>
      </c>
      <c r="Z92" s="66">
        <f t="shared" si="57"/>
        <v>10.461307525634799</v>
      </c>
      <c r="AA92" s="66">
        <f t="shared" si="57"/>
        <v>17.177719116210898</v>
      </c>
      <c r="AB92" s="66">
        <f t="shared" si="57"/>
        <v>10.9582848548889</v>
      </c>
      <c r="AC92" s="66">
        <f t="shared" si="57"/>
        <v>13.12939453125</v>
      </c>
      <c r="AD92" s="66">
        <f t="shared" si="57"/>
        <v>13.2818870544434</v>
      </c>
      <c r="AE92" s="66">
        <f t="shared" si="57"/>
        <v>16.865940570831299</v>
      </c>
      <c r="AF92" s="66">
        <f t="shared" si="57"/>
        <v>16.658043384551998</v>
      </c>
      <c r="AG92" s="66">
        <f t="shared" si="57"/>
        <v>16.139543533325199</v>
      </c>
      <c r="AH92" s="93">
        <f t="shared" si="57"/>
        <v>14.8197946548462</v>
      </c>
      <c r="AI92" s="94">
        <f t="shared" si="58"/>
        <v>-2.1802053451537997</v>
      </c>
      <c r="AJ92" s="68"/>
      <c r="AK92" s="51" t="s">
        <v>140</v>
      </c>
      <c r="AL92" s="52">
        <v>1</v>
      </c>
      <c r="AM92" s="52">
        <v>2</v>
      </c>
      <c r="AN92" s="52">
        <v>2</v>
      </c>
      <c r="AO92" s="52">
        <v>0</v>
      </c>
      <c r="AP92" s="52">
        <v>1.7852658033371001</v>
      </c>
      <c r="AQ92" s="52">
        <v>4.1227294206619298</v>
      </c>
      <c r="AR92" s="52">
        <v>2.98575711250305</v>
      </c>
      <c r="AS92" s="52">
        <v>4.3196411728858903</v>
      </c>
      <c r="AT92" s="52">
        <v>3.2656563520431501</v>
      </c>
      <c r="AU92" s="52">
        <v>2.5662048459053</v>
      </c>
      <c r="AV92" s="52">
        <v>4.1401064395904497</v>
      </c>
      <c r="AW92" s="52">
        <v>2.4195686578750601</v>
      </c>
      <c r="AX92" s="52">
        <v>1.35900402069092</v>
      </c>
      <c r="AY92" s="52">
        <v>3.7914180755615199</v>
      </c>
      <c r="AZ92" s="52">
        <v>0.75350642204284701</v>
      </c>
    </row>
    <row r="93" spans="14:52" x14ac:dyDescent="0.25">
      <c r="S93" s="30" t="s">
        <v>115</v>
      </c>
      <c r="T93" s="69">
        <f t="shared" si="59"/>
        <v>13</v>
      </c>
      <c r="U93" s="69">
        <f t="shared" si="57"/>
        <v>17</v>
      </c>
      <c r="V93" s="69">
        <f t="shared" si="57"/>
        <v>12</v>
      </c>
      <c r="W93" s="69">
        <f t="shared" si="57"/>
        <v>6</v>
      </c>
      <c r="X93" s="69">
        <f t="shared" si="57"/>
        <v>14.802490234375</v>
      </c>
      <c r="Y93" s="69">
        <f t="shared" si="57"/>
        <v>11.0663180351257</v>
      </c>
      <c r="Z93" s="69">
        <f t="shared" si="57"/>
        <v>18.248388290405298</v>
      </c>
      <c r="AA93" s="69">
        <f t="shared" si="57"/>
        <v>10.497407913208001</v>
      </c>
      <c r="AB93" s="69">
        <f t="shared" si="57"/>
        <v>16.886085510253899</v>
      </c>
      <c r="AC93" s="69">
        <f t="shared" si="57"/>
        <v>10.988643169403099</v>
      </c>
      <c r="AD93" s="69">
        <f t="shared" si="57"/>
        <v>13.021870136261001</v>
      </c>
      <c r="AE93" s="69">
        <f t="shared" si="57"/>
        <v>13.259019851684601</v>
      </c>
      <c r="AF93" s="69">
        <f t="shared" si="57"/>
        <v>16.692818641662601</v>
      </c>
      <c r="AG93" s="69">
        <f t="shared" si="57"/>
        <v>16.466150760650599</v>
      </c>
      <c r="AH93" s="91">
        <f t="shared" si="57"/>
        <v>16.002917289733901</v>
      </c>
      <c r="AI93" s="92">
        <f t="shared" si="58"/>
        <v>3.0029172897339009</v>
      </c>
      <c r="AJ93" s="68"/>
      <c r="AK93" s="51" t="s">
        <v>141</v>
      </c>
      <c r="AL93" s="52">
        <v>0</v>
      </c>
      <c r="AM93" s="52">
        <v>1</v>
      </c>
      <c r="AN93" s="52">
        <v>2</v>
      </c>
      <c r="AO93" s="52">
        <v>1</v>
      </c>
      <c r="AP93" s="52">
        <v>0</v>
      </c>
      <c r="AQ93" s="52">
        <v>1.5759190320968599</v>
      </c>
      <c r="AR93" s="52">
        <v>3.6825420856475799</v>
      </c>
      <c r="AS93" s="52">
        <v>2.64894992113113</v>
      </c>
      <c r="AT93" s="52">
        <v>3.91818046569824</v>
      </c>
      <c r="AU93" s="52">
        <v>2.9412249326705902</v>
      </c>
      <c r="AV93" s="52">
        <v>2.32855248451233</v>
      </c>
      <c r="AW93" s="52">
        <v>3.7485804557800302</v>
      </c>
      <c r="AX93" s="52">
        <v>2.1912367343902601</v>
      </c>
      <c r="AY93" s="52">
        <v>1.24251724779606</v>
      </c>
      <c r="AZ93" s="52">
        <v>3.4445953369140598</v>
      </c>
    </row>
    <row r="94" spans="14:52" x14ac:dyDescent="0.25">
      <c r="S94" s="65" t="s">
        <v>116</v>
      </c>
      <c r="T94" s="66">
        <f t="shared" si="59"/>
        <v>10</v>
      </c>
      <c r="U94" s="66">
        <f t="shared" si="57"/>
        <v>13</v>
      </c>
      <c r="V94" s="66">
        <f t="shared" si="57"/>
        <v>17</v>
      </c>
      <c r="W94" s="66">
        <f t="shared" si="57"/>
        <v>12</v>
      </c>
      <c r="X94" s="66">
        <f t="shared" si="57"/>
        <v>6.1531724929809597</v>
      </c>
      <c r="Y94" s="66">
        <f t="shared" si="57"/>
        <v>14.5655107498169</v>
      </c>
      <c r="Z94" s="66">
        <f t="shared" si="57"/>
        <v>11.0207085609436</v>
      </c>
      <c r="AA94" s="66">
        <f t="shared" si="57"/>
        <v>17.923535346984899</v>
      </c>
      <c r="AB94" s="66">
        <f t="shared" si="57"/>
        <v>10.4831328392029</v>
      </c>
      <c r="AC94" s="66">
        <f t="shared" si="57"/>
        <v>16.559940814971899</v>
      </c>
      <c r="AD94" s="66">
        <f t="shared" si="57"/>
        <v>10.968064785003699</v>
      </c>
      <c r="AE94" s="66">
        <f t="shared" si="57"/>
        <v>12.868863105773899</v>
      </c>
      <c r="AF94" s="66">
        <f t="shared" si="57"/>
        <v>13.185378074646</v>
      </c>
      <c r="AG94" s="66">
        <f t="shared" si="57"/>
        <v>16.476538658142101</v>
      </c>
      <c r="AH94" s="93">
        <f t="shared" si="57"/>
        <v>16.2313776016235</v>
      </c>
      <c r="AI94" s="94">
        <f t="shared" si="58"/>
        <v>6.2313776016234996</v>
      </c>
      <c r="AJ94" s="68"/>
      <c r="AK94" s="51" t="s">
        <v>142</v>
      </c>
      <c r="AL94" s="52">
        <v>0</v>
      </c>
      <c r="AM94" s="52">
        <v>0</v>
      </c>
      <c r="AN94" s="52">
        <v>1</v>
      </c>
      <c r="AO94" s="52">
        <v>2</v>
      </c>
      <c r="AP94" s="52">
        <v>0.86768764257430997</v>
      </c>
      <c r="AQ94" s="52">
        <v>0</v>
      </c>
      <c r="AR94" s="52">
        <v>1.3779321908950799</v>
      </c>
      <c r="AS94" s="52">
        <v>3.25046026706696</v>
      </c>
      <c r="AT94" s="52">
        <v>2.3280693292617798</v>
      </c>
      <c r="AU94" s="52">
        <v>3.50760114192963</v>
      </c>
      <c r="AV94" s="52">
        <v>2.61555075645447</v>
      </c>
      <c r="AW94" s="52">
        <v>2.0862398147582999</v>
      </c>
      <c r="AX94" s="52">
        <v>3.3504267334938</v>
      </c>
      <c r="AY94" s="52">
        <v>1.96196353435516</v>
      </c>
      <c r="AZ94" s="52">
        <v>1.1226745694875699</v>
      </c>
    </row>
    <row r="95" spans="14:52" x14ac:dyDescent="0.25">
      <c r="S95" s="30" t="s">
        <v>117</v>
      </c>
      <c r="T95" s="69">
        <f t="shared" si="59"/>
        <v>10</v>
      </c>
      <c r="U95" s="69">
        <f t="shared" si="57"/>
        <v>10</v>
      </c>
      <c r="V95" s="69">
        <f t="shared" si="57"/>
        <v>11</v>
      </c>
      <c r="W95" s="69">
        <f t="shared" si="57"/>
        <v>17</v>
      </c>
      <c r="X95" s="69">
        <f t="shared" si="57"/>
        <v>11.9209041595459</v>
      </c>
      <c r="Y95" s="69">
        <f t="shared" si="57"/>
        <v>6.3171021938324001</v>
      </c>
      <c r="Z95" s="69">
        <f t="shared" si="57"/>
        <v>14.3745808601379</v>
      </c>
      <c r="AA95" s="69">
        <f t="shared" si="57"/>
        <v>11.011134624481199</v>
      </c>
      <c r="AB95" s="69">
        <f t="shared" si="57"/>
        <v>17.6464166641235</v>
      </c>
      <c r="AC95" s="69">
        <f t="shared" si="57"/>
        <v>10.506255626678501</v>
      </c>
      <c r="AD95" s="69">
        <f t="shared" si="57"/>
        <v>16.300690174102801</v>
      </c>
      <c r="AE95" s="69">
        <f t="shared" si="57"/>
        <v>10.9792823791504</v>
      </c>
      <c r="AF95" s="69">
        <f t="shared" si="57"/>
        <v>12.7547388076782</v>
      </c>
      <c r="AG95" s="69">
        <f t="shared" si="57"/>
        <v>13.149777412414601</v>
      </c>
      <c r="AH95" s="91">
        <f t="shared" si="57"/>
        <v>16.310490131378199</v>
      </c>
      <c r="AI95" s="92">
        <f t="shared" si="58"/>
        <v>6.3104901313781987</v>
      </c>
      <c r="AJ95" s="68"/>
      <c r="AK95" s="51" t="s">
        <v>143</v>
      </c>
      <c r="AL95" s="52">
        <v>0</v>
      </c>
      <c r="AM95" s="52">
        <v>0</v>
      </c>
      <c r="AN95" s="52">
        <v>0</v>
      </c>
      <c r="AO95" s="52">
        <v>1</v>
      </c>
      <c r="AP95" s="52">
        <v>1.7049235701561001</v>
      </c>
      <c r="AQ95" s="52">
        <v>0.73954796791076705</v>
      </c>
      <c r="AR95" s="52">
        <v>0</v>
      </c>
      <c r="AS95" s="52">
        <v>1.1851154565811199</v>
      </c>
      <c r="AT95" s="52">
        <v>2.83052694797516</v>
      </c>
      <c r="AU95" s="52">
        <v>2.01609998941422</v>
      </c>
      <c r="AV95" s="52">
        <v>3.1054147779941599</v>
      </c>
      <c r="AW95" s="52">
        <v>2.29725593328476</v>
      </c>
      <c r="AX95" s="52">
        <v>1.8486242294311499</v>
      </c>
      <c r="AY95" s="52">
        <v>2.9595271348953198</v>
      </c>
      <c r="AZ95" s="52">
        <v>1.7362516522407501</v>
      </c>
    </row>
    <row r="96" spans="14:52" x14ac:dyDescent="0.25">
      <c r="S96" s="65" t="s">
        <v>118</v>
      </c>
      <c r="T96" s="66">
        <f t="shared" si="59"/>
        <v>9</v>
      </c>
      <c r="U96" s="66">
        <f t="shared" si="57"/>
        <v>11</v>
      </c>
      <c r="V96" s="66">
        <f t="shared" si="57"/>
        <v>10</v>
      </c>
      <c r="W96" s="66">
        <f t="shared" si="57"/>
        <v>11</v>
      </c>
      <c r="X96" s="66">
        <f t="shared" si="57"/>
        <v>16.663385868072499</v>
      </c>
      <c r="Y96" s="66">
        <f t="shared" si="57"/>
        <v>11.8969588279724</v>
      </c>
      <c r="Z96" s="66">
        <f t="shared" si="57"/>
        <v>6.5393748283386204</v>
      </c>
      <c r="AA96" s="66">
        <f t="shared" si="57"/>
        <v>14.244391441345201</v>
      </c>
      <c r="AB96" s="66">
        <f t="shared" si="57"/>
        <v>11.063326835632299</v>
      </c>
      <c r="AC96" s="66">
        <f t="shared" si="57"/>
        <v>17.435067176818801</v>
      </c>
      <c r="AD96" s="66">
        <f t="shared" si="57"/>
        <v>10.5929574966431</v>
      </c>
      <c r="AE96" s="66">
        <f t="shared" si="57"/>
        <v>16.103889465331999</v>
      </c>
      <c r="AF96" s="66">
        <f t="shared" si="57"/>
        <v>11.0572719573975</v>
      </c>
      <c r="AG96" s="66">
        <f t="shared" si="57"/>
        <v>12.7103447914124</v>
      </c>
      <c r="AH96" s="93">
        <f t="shared" si="57"/>
        <v>13.182098865508999</v>
      </c>
      <c r="AI96" s="94">
        <f t="shared" si="58"/>
        <v>4.1820988655089995</v>
      </c>
      <c r="AJ96" s="68"/>
      <c r="AK96" s="51" t="s">
        <v>144</v>
      </c>
      <c r="AL96" s="52">
        <v>0</v>
      </c>
      <c r="AM96" s="52">
        <v>0</v>
      </c>
      <c r="AN96" s="52">
        <v>0</v>
      </c>
      <c r="AO96" s="52">
        <v>0</v>
      </c>
      <c r="AP96" s="52">
        <v>0.83633345365524303</v>
      </c>
      <c r="AQ96" s="52">
        <v>1.4315399527549699</v>
      </c>
      <c r="AR96" s="52">
        <v>0.62258714437484697</v>
      </c>
      <c r="AS96" s="52">
        <v>0</v>
      </c>
      <c r="AT96" s="52">
        <v>1.00546479225159</v>
      </c>
      <c r="AU96" s="52">
        <v>2.4273104667663601</v>
      </c>
      <c r="AV96" s="52">
        <v>1.71923020482063</v>
      </c>
      <c r="AW96" s="52">
        <v>2.7125055491924299</v>
      </c>
      <c r="AX96" s="52">
        <v>1.9869916439056401</v>
      </c>
      <c r="AY96" s="52">
        <v>1.61615505814552</v>
      </c>
      <c r="AZ96" s="52">
        <v>2.5766330361366299</v>
      </c>
    </row>
    <row r="97" spans="19:52" x14ac:dyDescent="0.25">
      <c r="S97" s="30" t="s">
        <v>119</v>
      </c>
      <c r="T97" s="69">
        <f t="shared" si="59"/>
        <v>14</v>
      </c>
      <c r="U97" s="69">
        <f t="shared" si="57"/>
        <v>9</v>
      </c>
      <c r="V97" s="69">
        <f t="shared" si="57"/>
        <v>9</v>
      </c>
      <c r="W97" s="69">
        <f t="shared" si="57"/>
        <v>12</v>
      </c>
      <c r="X97" s="69">
        <f t="shared" si="57"/>
        <v>11.0761332511902</v>
      </c>
      <c r="Y97" s="69">
        <f t="shared" si="57"/>
        <v>16.3900260925293</v>
      </c>
      <c r="Z97" s="69">
        <f t="shared" si="57"/>
        <v>11.9300856590271</v>
      </c>
      <c r="AA97" s="69">
        <f t="shared" si="57"/>
        <v>6.8196821212768599</v>
      </c>
      <c r="AB97" s="69">
        <f t="shared" si="57"/>
        <v>14.175775051116901</v>
      </c>
      <c r="AC97" s="69">
        <f t="shared" si="57"/>
        <v>11.1785426139832</v>
      </c>
      <c r="AD97" s="69">
        <f t="shared" si="57"/>
        <v>17.271320343017599</v>
      </c>
      <c r="AE97" s="69">
        <f t="shared" si="57"/>
        <v>10.747947692871101</v>
      </c>
      <c r="AF97" s="69">
        <f t="shared" si="57"/>
        <v>15.989405155181901</v>
      </c>
      <c r="AG97" s="69">
        <f t="shared" si="57"/>
        <v>11.195329666137701</v>
      </c>
      <c r="AH97" s="91">
        <f t="shared" si="57"/>
        <v>12.7266387939453</v>
      </c>
      <c r="AI97" s="92">
        <f t="shared" si="58"/>
        <v>-1.2733612060546999</v>
      </c>
      <c r="AJ97" s="68"/>
      <c r="AK97" s="51" t="s">
        <v>145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0.68098407983779896</v>
      </c>
      <c r="AR97" s="52">
        <v>1.17542415857315</v>
      </c>
      <c r="AS97" s="52">
        <v>0.51496976613998402</v>
      </c>
      <c r="AT97" s="52">
        <v>0</v>
      </c>
      <c r="AU97" s="52">
        <v>0.83851337432861295</v>
      </c>
      <c r="AV97" s="52">
        <v>2.04978078603745</v>
      </c>
      <c r="AW97" s="52">
        <v>1.4377289116382601</v>
      </c>
      <c r="AX97" s="52">
        <v>2.3382385671138799</v>
      </c>
      <c r="AY97" s="52">
        <v>1.6938480734825101</v>
      </c>
      <c r="AZ97" s="52">
        <v>1.3951568007469199</v>
      </c>
    </row>
    <row r="98" spans="19:52" x14ac:dyDescent="0.25">
      <c r="S98" s="65" t="s">
        <v>120</v>
      </c>
      <c r="T98" s="66">
        <f t="shared" si="59"/>
        <v>11</v>
      </c>
      <c r="U98" s="66">
        <f t="shared" si="57"/>
        <v>13</v>
      </c>
      <c r="V98" s="66">
        <f t="shared" si="57"/>
        <v>9</v>
      </c>
      <c r="W98" s="66">
        <f t="shared" si="57"/>
        <v>8</v>
      </c>
      <c r="X98" s="66">
        <f t="shared" si="57"/>
        <v>11.913684368133501</v>
      </c>
      <c r="Y98" s="66">
        <f t="shared" si="57"/>
        <v>11.128509044647201</v>
      </c>
      <c r="Z98" s="66">
        <f t="shared" si="57"/>
        <v>16.129125118255601</v>
      </c>
      <c r="AA98" s="66">
        <f t="shared" si="57"/>
        <v>11.9574809074402</v>
      </c>
      <c r="AB98" s="66">
        <f t="shared" si="57"/>
        <v>7.0758943557739302</v>
      </c>
      <c r="AC98" s="66">
        <f t="shared" si="57"/>
        <v>14.108540058136001</v>
      </c>
      <c r="AD98" s="66">
        <f t="shared" si="57"/>
        <v>11.278213024139401</v>
      </c>
      <c r="AE98" s="66">
        <f t="shared" si="57"/>
        <v>17.114449977874798</v>
      </c>
      <c r="AF98" s="66">
        <f t="shared" si="57"/>
        <v>10.8849992752075</v>
      </c>
      <c r="AG98" s="66">
        <f t="shared" si="57"/>
        <v>15.870424270629901</v>
      </c>
      <c r="AH98" s="93">
        <f t="shared" si="57"/>
        <v>11.320794582366901</v>
      </c>
      <c r="AI98" s="94">
        <f t="shared" si="58"/>
        <v>0.32079458236690073</v>
      </c>
      <c r="AJ98" s="68"/>
      <c r="AK98" s="51" t="s">
        <v>146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0.54377490282058705</v>
      </c>
      <c r="AS98" s="52">
        <v>0.94958603382110596</v>
      </c>
      <c r="AT98" s="52">
        <v>0.41782569885253901</v>
      </c>
      <c r="AU98" s="52">
        <v>0</v>
      </c>
      <c r="AV98" s="52">
        <v>0.686964511871338</v>
      </c>
      <c r="AW98" s="52">
        <v>1.70415771007538</v>
      </c>
      <c r="AX98" s="52">
        <v>1.18206959962845</v>
      </c>
      <c r="AY98" s="52">
        <v>1.99147349596024</v>
      </c>
      <c r="AZ98" s="52">
        <v>1.42414802312851</v>
      </c>
    </row>
    <row r="99" spans="19:52" x14ac:dyDescent="0.25">
      <c r="S99" s="70" t="s">
        <v>121</v>
      </c>
      <c r="T99" s="71">
        <f t="shared" si="59"/>
        <v>16</v>
      </c>
      <c r="U99" s="71">
        <f t="shared" si="57"/>
        <v>11</v>
      </c>
      <c r="V99" s="71">
        <f t="shared" si="57"/>
        <v>13</v>
      </c>
      <c r="W99" s="71">
        <f t="shared" si="57"/>
        <v>8</v>
      </c>
      <c r="X99" s="71">
        <f t="shared" si="57"/>
        <v>8.0989160537719709</v>
      </c>
      <c r="Y99" s="71">
        <f t="shared" si="57"/>
        <v>11.8021049499512</v>
      </c>
      <c r="Z99" s="71">
        <f t="shared" si="57"/>
        <v>11.145899772644</v>
      </c>
      <c r="AA99" s="71">
        <f t="shared" si="57"/>
        <v>15.8824663162231</v>
      </c>
      <c r="AB99" s="71">
        <f t="shared" si="57"/>
        <v>11.941055774688699</v>
      </c>
      <c r="AC99" s="71">
        <f t="shared" si="57"/>
        <v>7.24526166915894</v>
      </c>
      <c r="AD99" s="71">
        <f t="shared" si="57"/>
        <v>14.0131988525391</v>
      </c>
      <c r="AE99" s="71">
        <f t="shared" si="57"/>
        <v>11.3199062347412</v>
      </c>
      <c r="AF99" s="71">
        <f t="shared" si="57"/>
        <v>16.9327344894409</v>
      </c>
      <c r="AG99" s="71">
        <f t="shared" si="57"/>
        <v>10.958858489990201</v>
      </c>
      <c r="AH99" s="72">
        <f t="shared" si="57"/>
        <v>15.7447185516357</v>
      </c>
      <c r="AI99" s="95">
        <f t="shared" si="58"/>
        <v>-0.25528144836430045</v>
      </c>
      <c r="AJ99" s="68"/>
      <c r="AK99" s="51" t="s">
        <v>147</v>
      </c>
      <c r="AL99" s="52">
        <v>1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0.43528422713279702</v>
      </c>
      <c r="AT99" s="52">
        <v>0.75870436429977395</v>
      </c>
      <c r="AU99" s="52">
        <v>0.33874863386154203</v>
      </c>
      <c r="AV99" s="52">
        <v>0</v>
      </c>
      <c r="AW99" s="52">
        <v>0.561814785003662</v>
      </c>
      <c r="AX99" s="52">
        <v>1.40607273578644</v>
      </c>
      <c r="AY99" s="52">
        <v>0.96879461407661405</v>
      </c>
      <c r="AZ99" s="52">
        <v>1.6707016229629501</v>
      </c>
    </row>
    <row r="100" spans="19:52" x14ac:dyDescent="0.25">
      <c r="S100" s="3" t="s">
        <v>9</v>
      </c>
      <c r="T100" s="69">
        <f>SUM(T90:T99)</f>
        <v>121</v>
      </c>
      <c r="U100" s="69">
        <f t="shared" ref="U100:AI100" si="60">SUM(U90:U99)</f>
        <v>120</v>
      </c>
      <c r="V100" s="69">
        <f t="shared" si="60"/>
        <v>114</v>
      </c>
      <c r="W100" s="69">
        <f t="shared" si="60"/>
        <v>119</v>
      </c>
      <c r="X100" s="69">
        <f t="shared" si="60"/>
        <v>120.67738008499143</v>
      </c>
      <c r="Y100" s="69">
        <f t="shared" si="60"/>
        <v>129.70133662223819</v>
      </c>
      <c r="Z100" s="69">
        <f t="shared" si="60"/>
        <v>128.00873136520383</v>
      </c>
      <c r="AA100" s="69">
        <f t="shared" si="60"/>
        <v>129.59480905532834</v>
      </c>
      <c r="AB100" s="69">
        <f t="shared" si="60"/>
        <v>126.57219290733323</v>
      </c>
      <c r="AC100" s="69">
        <f t="shared" si="60"/>
        <v>131.46609115600594</v>
      </c>
      <c r="AD100" s="69">
        <f t="shared" si="60"/>
        <v>140.603418827057</v>
      </c>
      <c r="AE100" s="69">
        <f t="shared" si="60"/>
        <v>142.3168301582337</v>
      </c>
      <c r="AF100" s="69">
        <f t="shared" si="60"/>
        <v>145.18294477462769</v>
      </c>
      <c r="AG100" s="69">
        <f t="shared" si="60"/>
        <v>145.870635509491</v>
      </c>
      <c r="AH100" s="69">
        <f t="shared" si="60"/>
        <v>157.25976610183699</v>
      </c>
      <c r="AI100" s="69">
        <f t="shared" si="60"/>
        <v>36.259766101836995</v>
      </c>
      <c r="AJ100" s="76"/>
      <c r="AK100" s="51" t="s">
        <v>148</v>
      </c>
      <c r="AL100" s="52">
        <v>0</v>
      </c>
      <c r="AM100" s="52">
        <v>1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0.33947038650512701</v>
      </c>
      <c r="AU100" s="52">
        <v>0.59670966863632202</v>
      </c>
      <c r="AV100" s="52">
        <v>0.26721489429473899</v>
      </c>
      <c r="AW100" s="52">
        <v>0</v>
      </c>
      <c r="AX100" s="52">
        <v>0.4475417137146</v>
      </c>
      <c r="AY100" s="52">
        <v>1.14129990339279</v>
      </c>
      <c r="AZ100" s="52">
        <v>0.78094109892845198</v>
      </c>
    </row>
    <row r="101" spans="19:52" x14ac:dyDescent="0.25">
      <c r="S101" s="77" t="s">
        <v>122</v>
      </c>
      <c r="T101" s="88">
        <f>AL74</f>
        <v>5</v>
      </c>
      <c r="U101" s="88">
        <f t="shared" ref="U101:AH110" si="61">AM74</f>
        <v>16</v>
      </c>
      <c r="V101" s="88">
        <f t="shared" si="61"/>
        <v>11</v>
      </c>
      <c r="W101" s="88">
        <f t="shared" si="61"/>
        <v>13</v>
      </c>
      <c r="X101" s="88">
        <f t="shared" si="61"/>
        <v>8.0749499797820992</v>
      </c>
      <c r="Y101" s="88">
        <f t="shared" si="61"/>
        <v>8.15720891952515</v>
      </c>
      <c r="Z101" s="88">
        <f t="shared" si="61"/>
        <v>11.726084232330299</v>
      </c>
      <c r="AA101" s="88">
        <f t="shared" si="61"/>
        <v>11.1449480056763</v>
      </c>
      <c r="AB101" s="88">
        <f t="shared" si="61"/>
        <v>15.715989589691199</v>
      </c>
      <c r="AC101" s="88">
        <f t="shared" si="61"/>
        <v>11.926748752593999</v>
      </c>
      <c r="AD101" s="88">
        <f t="shared" si="61"/>
        <v>7.3561069965362504</v>
      </c>
      <c r="AE101" s="88">
        <f t="shared" si="61"/>
        <v>13.9492268562317</v>
      </c>
      <c r="AF101" s="88">
        <f t="shared" si="61"/>
        <v>11.3450841903687</v>
      </c>
      <c r="AG101" s="88">
        <f t="shared" si="61"/>
        <v>16.818984985351602</v>
      </c>
      <c r="AH101" s="89">
        <f t="shared" si="61"/>
        <v>11.0072207450867</v>
      </c>
      <c r="AI101" s="90">
        <f t="shared" ref="AI101:AI110" si="62">AH101-T101</f>
        <v>6.0072207450867001</v>
      </c>
      <c r="AJ101" s="68"/>
      <c r="AK101" s="51" t="s">
        <v>149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2">
        <v>0</v>
      </c>
      <c r="AS101" s="52">
        <v>0</v>
      </c>
      <c r="AT101" s="52">
        <v>0</v>
      </c>
      <c r="AU101" s="52">
        <v>0.25749745965004001</v>
      </c>
      <c r="AV101" s="52">
        <v>0.46343912184238401</v>
      </c>
      <c r="AW101" s="52">
        <v>0.20751416683196999</v>
      </c>
      <c r="AX101" s="52">
        <v>0</v>
      </c>
      <c r="AY101" s="52">
        <v>0.35014817118644698</v>
      </c>
      <c r="AZ101" s="52">
        <v>0.91427960991859403</v>
      </c>
    </row>
    <row r="102" spans="19:52" x14ac:dyDescent="0.25">
      <c r="S102" s="30" t="s">
        <v>123</v>
      </c>
      <c r="T102" s="69">
        <f>AL75</f>
        <v>10</v>
      </c>
      <c r="U102" s="69">
        <f t="shared" si="61"/>
        <v>5</v>
      </c>
      <c r="V102" s="69">
        <f t="shared" si="61"/>
        <v>16</v>
      </c>
      <c r="W102" s="69">
        <f t="shared" si="61"/>
        <v>11</v>
      </c>
      <c r="X102" s="69">
        <f t="shared" si="61"/>
        <v>12.952221870422401</v>
      </c>
      <c r="Y102" s="69">
        <f t="shared" si="61"/>
        <v>8.1359674930572492</v>
      </c>
      <c r="Z102" s="69">
        <f t="shared" si="61"/>
        <v>8.2123861312866193</v>
      </c>
      <c r="AA102" s="69">
        <f t="shared" si="61"/>
        <v>11.695036888122599</v>
      </c>
      <c r="AB102" s="69">
        <f t="shared" si="61"/>
        <v>11.156703710556</v>
      </c>
      <c r="AC102" s="69">
        <f t="shared" si="61"/>
        <v>15.622786998748801</v>
      </c>
      <c r="AD102" s="69">
        <f t="shared" si="61"/>
        <v>11.9357781410217</v>
      </c>
      <c r="AE102" s="69">
        <f t="shared" si="61"/>
        <v>7.4521651268005398</v>
      </c>
      <c r="AF102" s="69">
        <f t="shared" si="61"/>
        <v>13.927028179168699</v>
      </c>
      <c r="AG102" s="69">
        <f t="shared" si="61"/>
        <v>11.383894443512</v>
      </c>
      <c r="AH102" s="91">
        <f t="shared" si="61"/>
        <v>16.766452789306602</v>
      </c>
      <c r="AI102" s="92">
        <f t="shared" si="62"/>
        <v>6.7664527893066015</v>
      </c>
      <c r="AJ102" s="68"/>
      <c r="AK102" s="51" t="s">
        <v>150</v>
      </c>
      <c r="AL102" s="52">
        <v>1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0.19064506888389601</v>
      </c>
      <c r="AW102" s="52">
        <v>0.35516171157360099</v>
      </c>
      <c r="AX102" s="52">
        <v>0.158033967018127</v>
      </c>
      <c r="AY102" s="52">
        <v>0</v>
      </c>
      <c r="AZ102" s="52">
        <v>0.269296884536743</v>
      </c>
    </row>
    <row r="103" spans="19:52" x14ac:dyDescent="0.25">
      <c r="S103" s="65" t="s">
        <v>124</v>
      </c>
      <c r="T103" s="66">
        <f t="shared" ref="T103:T110" si="63">AL76</f>
        <v>8</v>
      </c>
      <c r="U103" s="66">
        <f t="shared" si="61"/>
        <v>10</v>
      </c>
      <c r="V103" s="66">
        <f t="shared" si="61"/>
        <v>5</v>
      </c>
      <c r="W103" s="66">
        <f t="shared" si="61"/>
        <v>15</v>
      </c>
      <c r="X103" s="66">
        <f t="shared" si="61"/>
        <v>11.0042436122894</v>
      </c>
      <c r="Y103" s="66">
        <f t="shared" si="61"/>
        <v>12.903804302215599</v>
      </c>
      <c r="Z103" s="66">
        <f t="shared" si="61"/>
        <v>8.2089855670929008</v>
      </c>
      <c r="AA103" s="66">
        <f t="shared" si="61"/>
        <v>8.2739048004150408</v>
      </c>
      <c r="AB103" s="66">
        <f t="shared" si="61"/>
        <v>11.6496090888977</v>
      </c>
      <c r="AC103" s="66">
        <f t="shared" si="61"/>
        <v>11.1737279891968</v>
      </c>
      <c r="AD103" s="66">
        <f t="shared" si="61"/>
        <v>15.519459247589101</v>
      </c>
      <c r="AE103" s="66">
        <f t="shared" si="61"/>
        <v>11.938859462738</v>
      </c>
      <c r="AF103" s="66">
        <f t="shared" si="61"/>
        <v>7.5526266098022496</v>
      </c>
      <c r="AG103" s="66">
        <f t="shared" si="61"/>
        <v>13.900263309478801</v>
      </c>
      <c r="AH103" s="93">
        <f t="shared" si="61"/>
        <v>11.426676273345899</v>
      </c>
      <c r="AI103" s="94">
        <f t="shared" si="62"/>
        <v>3.4266762733458993</v>
      </c>
      <c r="AJ103" s="68"/>
      <c r="AK103" s="51" t="s">
        <v>151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 s="52">
        <v>0.14865638315677601</v>
      </c>
      <c r="AX103" s="52">
        <v>0.27748605608940102</v>
      </c>
      <c r="AY103" s="52">
        <v>0.12336404621601101</v>
      </c>
      <c r="AZ103" s="52">
        <v>0</v>
      </c>
    </row>
    <row r="104" spans="19:52" x14ac:dyDescent="0.25">
      <c r="S104" s="30" t="s">
        <v>125</v>
      </c>
      <c r="T104" s="69">
        <f t="shared" si="63"/>
        <v>2</v>
      </c>
      <c r="U104" s="69">
        <f t="shared" si="61"/>
        <v>8</v>
      </c>
      <c r="V104" s="69">
        <f t="shared" si="61"/>
        <v>10</v>
      </c>
      <c r="W104" s="69">
        <f t="shared" si="61"/>
        <v>5</v>
      </c>
      <c r="X104" s="69">
        <f t="shared" si="61"/>
        <v>14.8739223480225</v>
      </c>
      <c r="Y104" s="69">
        <f t="shared" si="61"/>
        <v>10.9997479915619</v>
      </c>
      <c r="Z104" s="69">
        <f t="shared" si="61"/>
        <v>12.856358051300001</v>
      </c>
      <c r="AA104" s="69">
        <f t="shared" si="61"/>
        <v>8.2985639572143608</v>
      </c>
      <c r="AB104" s="69">
        <f t="shared" si="61"/>
        <v>8.3449931144714409</v>
      </c>
      <c r="AC104" s="69">
        <f t="shared" si="61"/>
        <v>11.5919094085693</v>
      </c>
      <c r="AD104" s="69">
        <f t="shared" si="61"/>
        <v>11.199525117874099</v>
      </c>
      <c r="AE104" s="69">
        <f t="shared" si="61"/>
        <v>15.400555610656699</v>
      </c>
      <c r="AF104" s="69">
        <f t="shared" si="61"/>
        <v>11.9378123283386</v>
      </c>
      <c r="AG104" s="69">
        <f t="shared" si="61"/>
        <v>7.6641542911529497</v>
      </c>
      <c r="AH104" s="91">
        <f t="shared" si="61"/>
        <v>13.8652076721191</v>
      </c>
      <c r="AI104" s="92">
        <f t="shared" si="62"/>
        <v>11.8652076721191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2</v>
      </c>
      <c r="U105" s="66">
        <f t="shared" si="61"/>
        <v>2</v>
      </c>
      <c r="V105" s="66">
        <f t="shared" si="61"/>
        <v>7</v>
      </c>
      <c r="W105" s="66">
        <f t="shared" si="61"/>
        <v>10</v>
      </c>
      <c r="X105" s="66">
        <f t="shared" si="61"/>
        <v>5.1269052028655997</v>
      </c>
      <c r="Y105" s="66">
        <f t="shared" si="61"/>
        <v>14.708188056945801</v>
      </c>
      <c r="Z105" s="66">
        <f t="shared" si="61"/>
        <v>10.9625999927521</v>
      </c>
      <c r="AA105" s="66">
        <f t="shared" si="61"/>
        <v>12.782661437988301</v>
      </c>
      <c r="AB105" s="66">
        <f t="shared" si="61"/>
        <v>8.3696591854095495</v>
      </c>
      <c r="AC105" s="66">
        <f t="shared" si="61"/>
        <v>8.3941178321838397</v>
      </c>
      <c r="AD105" s="66">
        <f t="shared" si="61"/>
        <v>11.4985918998718</v>
      </c>
      <c r="AE105" s="66">
        <f t="shared" si="61"/>
        <v>11.2028880119324</v>
      </c>
      <c r="AF105" s="66">
        <f t="shared" si="61"/>
        <v>15.243968963623001</v>
      </c>
      <c r="AG105" s="66">
        <f t="shared" si="61"/>
        <v>11.9049105644226</v>
      </c>
      <c r="AH105" s="93">
        <f t="shared" si="61"/>
        <v>7.7510926723480198</v>
      </c>
      <c r="AI105" s="94">
        <f t="shared" si="62"/>
        <v>5.7510926723480198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7</v>
      </c>
      <c r="U106" s="69">
        <f t="shared" si="61"/>
        <v>1</v>
      </c>
      <c r="V106" s="69">
        <f t="shared" si="61"/>
        <v>2</v>
      </c>
      <c r="W106" s="69">
        <f t="shared" si="61"/>
        <v>7</v>
      </c>
      <c r="X106" s="69">
        <f t="shared" si="61"/>
        <v>9.9423185586929304</v>
      </c>
      <c r="Y106" s="69">
        <f t="shared" si="61"/>
        <v>5.1978900432586697</v>
      </c>
      <c r="Z106" s="69">
        <f t="shared" si="61"/>
        <v>14.520806312561</v>
      </c>
      <c r="AA106" s="69">
        <f t="shared" si="61"/>
        <v>10.893284320831301</v>
      </c>
      <c r="AB106" s="69">
        <f t="shared" si="61"/>
        <v>12.667665481567401</v>
      </c>
      <c r="AC106" s="69">
        <f t="shared" si="61"/>
        <v>8.3829588890075701</v>
      </c>
      <c r="AD106" s="69">
        <f t="shared" si="61"/>
        <v>8.3976397514343297</v>
      </c>
      <c r="AE106" s="69">
        <f t="shared" si="61"/>
        <v>11.3857970237732</v>
      </c>
      <c r="AF106" s="69">
        <f t="shared" si="61"/>
        <v>11.1555738449097</v>
      </c>
      <c r="AG106" s="69">
        <f t="shared" si="61"/>
        <v>15.069660663604701</v>
      </c>
      <c r="AH106" s="91">
        <f t="shared" si="61"/>
        <v>11.8382358551025</v>
      </c>
      <c r="AI106" s="92">
        <f t="shared" si="62"/>
        <v>4.8382358551025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2</v>
      </c>
      <c r="U107" s="66">
        <f t="shared" si="61"/>
        <v>7</v>
      </c>
      <c r="V107" s="66">
        <f t="shared" si="61"/>
        <v>1</v>
      </c>
      <c r="W107" s="66">
        <f t="shared" si="61"/>
        <v>3</v>
      </c>
      <c r="X107" s="66">
        <f t="shared" si="61"/>
        <v>6.9057090282440203</v>
      </c>
      <c r="Y107" s="66">
        <f t="shared" si="61"/>
        <v>9.7921760082244909</v>
      </c>
      <c r="Z107" s="66">
        <f t="shared" si="61"/>
        <v>5.1837208271026602</v>
      </c>
      <c r="AA107" s="66">
        <f t="shared" si="61"/>
        <v>14.245926380157499</v>
      </c>
      <c r="AB107" s="66">
        <f t="shared" si="61"/>
        <v>10.7391467094421</v>
      </c>
      <c r="AC107" s="66">
        <f t="shared" si="61"/>
        <v>12.4595386981964</v>
      </c>
      <c r="AD107" s="66">
        <f t="shared" si="61"/>
        <v>8.3020486831665004</v>
      </c>
      <c r="AE107" s="66">
        <f t="shared" si="61"/>
        <v>8.3088226318359393</v>
      </c>
      <c r="AF107" s="66">
        <f t="shared" si="61"/>
        <v>11.1831979751587</v>
      </c>
      <c r="AG107" s="66">
        <f t="shared" si="61"/>
        <v>11.010448694229099</v>
      </c>
      <c r="AH107" s="93">
        <f t="shared" si="61"/>
        <v>14.799122333526601</v>
      </c>
      <c r="AI107" s="94">
        <f t="shared" si="62"/>
        <v>12.799122333526601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4</v>
      </c>
      <c r="U108" s="69">
        <f t="shared" si="61"/>
        <v>2</v>
      </c>
      <c r="V108" s="69">
        <f t="shared" si="61"/>
        <v>7</v>
      </c>
      <c r="W108" s="69">
        <f t="shared" si="61"/>
        <v>1</v>
      </c>
      <c r="X108" s="69">
        <f t="shared" si="61"/>
        <v>2.9589868783950801</v>
      </c>
      <c r="Y108" s="69">
        <f t="shared" si="61"/>
        <v>6.7350516319274902</v>
      </c>
      <c r="Z108" s="69">
        <f t="shared" si="61"/>
        <v>9.5169591903686506</v>
      </c>
      <c r="AA108" s="69">
        <f t="shared" si="61"/>
        <v>5.0852324962616002</v>
      </c>
      <c r="AB108" s="69">
        <f t="shared" si="61"/>
        <v>13.8611555099487</v>
      </c>
      <c r="AC108" s="69">
        <f t="shared" si="61"/>
        <v>10.494263172149701</v>
      </c>
      <c r="AD108" s="69">
        <f t="shared" si="61"/>
        <v>12.1190323829651</v>
      </c>
      <c r="AE108" s="69">
        <f t="shared" si="61"/>
        <v>8.10571193695068</v>
      </c>
      <c r="AF108" s="69">
        <f t="shared" si="61"/>
        <v>8.1136879920959508</v>
      </c>
      <c r="AG108" s="69">
        <f t="shared" si="61"/>
        <v>10.8719787597656</v>
      </c>
      <c r="AH108" s="91">
        <f t="shared" si="61"/>
        <v>10.7357947826386</v>
      </c>
      <c r="AI108" s="92">
        <f t="shared" si="62"/>
        <v>6.7357947826385995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7</v>
      </c>
      <c r="U109" s="66">
        <f t="shared" si="61"/>
        <v>4</v>
      </c>
      <c r="V109" s="66">
        <f t="shared" si="61"/>
        <v>2</v>
      </c>
      <c r="W109" s="66">
        <f t="shared" si="61"/>
        <v>7</v>
      </c>
      <c r="X109" s="66">
        <f t="shared" si="61"/>
        <v>0.99117839336395297</v>
      </c>
      <c r="Y109" s="66">
        <f t="shared" si="61"/>
        <v>2.8776161670684801</v>
      </c>
      <c r="Z109" s="66">
        <f t="shared" si="61"/>
        <v>6.4920957088470503</v>
      </c>
      <c r="AA109" s="66">
        <f t="shared" si="61"/>
        <v>9.1442028284072894</v>
      </c>
      <c r="AB109" s="66">
        <f t="shared" si="61"/>
        <v>4.9316570758819598</v>
      </c>
      <c r="AC109" s="66">
        <f t="shared" si="61"/>
        <v>13.3532457351685</v>
      </c>
      <c r="AD109" s="66">
        <f t="shared" si="61"/>
        <v>10.159947872161901</v>
      </c>
      <c r="AE109" s="66">
        <f t="shared" si="61"/>
        <v>11.6599011421204</v>
      </c>
      <c r="AF109" s="66">
        <f t="shared" si="61"/>
        <v>7.8216907978057897</v>
      </c>
      <c r="AG109" s="66">
        <f t="shared" si="61"/>
        <v>7.83243680000305</v>
      </c>
      <c r="AH109" s="93">
        <f t="shared" si="61"/>
        <v>10.441784858703601</v>
      </c>
      <c r="AI109" s="94">
        <f t="shared" si="62"/>
        <v>3.4417848587036008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4</v>
      </c>
      <c r="U110" s="71">
        <f t="shared" si="61"/>
        <v>7</v>
      </c>
      <c r="V110" s="71">
        <f t="shared" si="61"/>
        <v>4</v>
      </c>
      <c r="W110" s="71">
        <f t="shared" si="61"/>
        <v>2</v>
      </c>
      <c r="X110" s="71">
        <f t="shared" si="61"/>
        <v>6.6562633514404297</v>
      </c>
      <c r="Y110" s="71">
        <f t="shared" si="61"/>
        <v>0.98386579751968395</v>
      </c>
      <c r="Z110" s="71">
        <f t="shared" si="61"/>
        <v>2.8031355142593402</v>
      </c>
      <c r="AA110" s="71">
        <f t="shared" si="61"/>
        <v>6.2562831640243504</v>
      </c>
      <c r="AB110" s="71">
        <f t="shared" si="61"/>
        <v>8.75228655338287</v>
      </c>
      <c r="AC110" s="71">
        <f t="shared" si="61"/>
        <v>4.7809934616088903</v>
      </c>
      <c r="AD110" s="71">
        <f t="shared" si="61"/>
        <v>12.8344702720642</v>
      </c>
      <c r="AE110" s="71">
        <f t="shared" si="61"/>
        <v>9.8231570720672607</v>
      </c>
      <c r="AF110" s="71">
        <f t="shared" si="61"/>
        <v>11.179332971572901</v>
      </c>
      <c r="AG110" s="71">
        <f t="shared" si="61"/>
        <v>7.5256581306457502</v>
      </c>
      <c r="AH110" s="72">
        <f t="shared" si="61"/>
        <v>7.5468430519104004</v>
      </c>
      <c r="AI110" s="95">
        <f t="shared" si="62"/>
        <v>3.5468430519104004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51</v>
      </c>
      <c r="U111" s="69">
        <f t="shared" ref="U111:AI111" si="64">SUM(U101:U110)</f>
        <v>62</v>
      </c>
      <c r="V111" s="69">
        <f t="shared" si="64"/>
        <v>65</v>
      </c>
      <c r="W111" s="69">
        <f t="shared" si="64"/>
        <v>74</v>
      </c>
      <c r="X111" s="69">
        <f t="shared" si="64"/>
        <v>79.486699223518414</v>
      </c>
      <c r="Y111" s="69">
        <f t="shared" si="64"/>
        <v>80.491516411304502</v>
      </c>
      <c r="Z111" s="69">
        <f t="shared" si="64"/>
        <v>90.483131527900611</v>
      </c>
      <c r="AA111" s="69">
        <f t="shared" si="64"/>
        <v>97.820044279098639</v>
      </c>
      <c r="AB111" s="69">
        <f t="shared" si="64"/>
        <v>106.18886601924892</v>
      </c>
      <c r="AC111" s="69">
        <f t="shared" si="64"/>
        <v>108.18029093742379</v>
      </c>
      <c r="AD111" s="69">
        <f t="shared" si="64"/>
        <v>109.32260036468499</v>
      </c>
      <c r="AE111" s="69">
        <f t="shared" si="64"/>
        <v>109.22708487510683</v>
      </c>
      <c r="AF111" s="69">
        <f t="shared" si="64"/>
        <v>109.4600038528443</v>
      </c>
      <c r="AG111" s="69">
        <f t="shared" si="64"/>
        <v>113.98239064216615</v>
      </c>
      <c r="AH111" s="69">
        <f t="shared" si="64"/>
        <v>116.17843103408801</v>
      </c>
      <c r="AI111" s="69">
        <f t="shared" si="64"/>
        <v>65.178431034088021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5</v>
      </c>
      <c r="U112" s="88">
        <f t="shared" ref="U112:AH121" si="65">AM84</f>
        <v>4</v>
      </c>
      <c r="V112" s="88">
        <f t="shared" si="65"/>
        <v>7</v>
      </c>
      <c r="W112" s="88">
        <f t="shared" si="65"/>
        <v>4</v>
      </c>
      <c r="X112" s="88">
        <f t="shared" si="65"/>
        <v>2.00295026600361</v>
      </c>
      <c r="Y112" s="88">
        <f t="shared" si="65"/>
        <v>6.3704810142517099</v>
      </c>
      <c r="Z112" s="88">
        <f t="shared" si="65"/>
        <v>1.0181980356574101</v>
      </c>
      <c r="AA112" s="88">
        <f t="shared" si="65"/>
        <v>2.7686151266098</v>
      </c>
      <c r="AB112" s="88">
        <f t="shared" si="65"/>
        <v>6.06527936458588</v>
      </c>
      <c r="AC112" s="88">
        <f t="shared" si="65"/>
        <v>8.4297130107879603</v>
      </c>
      <c r="AD112" s="88">
        <f t="shared" si="65"/>
        <v>4.6771190166473398</v>
      </c>
      <c r="AE112" s="88">
        <f t="shared" si="65"/>
        <v>12.377239227294901</v>
      </c>
      <c r="AF112" s="88">
        <f t="shared" si="65"/>
        <v>9.5333962440490705</v>
      </c>
      <c r="AG112" s="88">
        <f t="shared" si="65"/>
        <v>10.772760868072501</v>
      </c>
      <c r="AH112" s="89">
        <f t="shared" si="65"/>
        <v>7.29249787330627</v>
      </c>
      <c r="AI112" s="96">
        <f t="shared" ref="AI112:AI121" si="66">AH112-T112</f>
        <v>2.29249787330627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7</v>
      </c>
      <c r="U113" s="69">
        <f t="shared" si="65"/>
        <v>5</v>
      </c>
      <c r="V113" s="69">
        <f t="shared" si="65"/>
        <v>4</v>
      </c>
      <c r="W113" s="69">
        <f t="shared" si="65"/>
        <v>7</v>
      </c>
      <c r="X113" s="69">
        <f t="shared" si="65"/>
        <v>3.8637118339538601</v>
      </c>
      <c r="Y113" s="69">
        <f t="shared" si="65"/>
        <v>2.0132302269339601</v>
      </c>
      <c r="Z113" s="69">
        <f t="shared" si="65"/>
        <v>6.0986623764038104</v>
      </c>
      <c r="AA113" s="69">
        <f t="shared" si="65"/>
        <v>1.0604332387447399</v>
      </c>
      <c r="AB113" s="69">
        <f t="shared" si="65"/>
        <v>2.7424832582473799</v>
      </c>
      <c r="AC113" s="69">
        <f t="shared" si="65"/>
        <v>5.8831639289856001</v>
      </c>
      <c r="AD113" s="69">
        <f t="shared" si="65"/>
        <v>8.1129184961319005</v>
      </c>
      <c r="AE113" s="69">
        <f t="shared" si="65"/>
        <v>4.5799269676208496</v>
      </c>
      <c r="AF113" s="69">
        <f t="shared" si="65"/>
        <v>11.9253807067871</v>
      </c>
      <c r="AG113" s="69">
        <f t="shared" si="65"/>
        <v>9.2478797435760498</v>
      </c>
      <c r="AH113" s="91">
        <f t="shared" si="65"/>
        <v>10.371268272399901</v>
      </c>
      <c r="AI113" s="92">
        <f t="shared" si="66"/>
        <v>3.3712682723999006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4</v>
      </c>
      <c r="U114" s="66">
        <f t="shared" si="65"/>
        <v>6</v>
      </c>
      <c r="V114" s="66">
        <f t="shared" si="65"/>
        <v>5</v>
      </c>
      <c r="W114" s="66">
        <f t="shared" si="65"/>
        <v>4</v>
      </c>
      <c r="X114" s="66">
        <f t="shared" si="65"/>
        <v>6.6206991672515896</v>
      </c>
      <c r="Y114" s="66">
        <f t="shared" si="65"/>
        <v>3.7146266698837298</v>
      </c>
      <c r="Z114" s="66">
        <f t="shared" si="65"/>
        <v>1.9967565834522201</v>
      </c>
      <c r="AA114" s="66">
        <f t="shared" si="65"/>
        <v>5.8167791366577104</v>
      </c>
      <c r="AB114" s="66">
        <f t="shared" si="65"/>
        <v>1.0905946791172001</v>
      </c>
      <c r="AC114" s="66">
        <f t="shared" si="65"/>
        <v>2.6964167356491102</v>
      </c>
      <c r="AD114" s="66">
        <f t="shared" si="65"/>
        <v>5.6757901906967199</v>
      </c>
      <c r="AE114" s="66">
        <f t="shared" si="65"/>
        <v>7.7928830385208103</v>
      </c>
      <c r="AF114" s="66">
        <f t="shared" si="65"/>
        <v>4.46229207515717</v>
      </c>
      <c r="AG114" s="66">
        <f t="shared" si="65"/>
        <v>11.453381538391101</v>
      </c>
      <c r="AH114" s="93">
        <f t="shared" si="65"/>
        <v>8.9346590042114293</v>
      </c>
      <c r="AI114" s="94">
        <f t="shared" si="66"/>
        <v>4.9346590042114293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6</v>
      </c>
      <c r="U115" s="69">
        <f t="shared" si="65"/>
        <v>4</v>
      </c>
      <c r="V115" s="69">
        <f t="shared" si="65"/>
        <v>6</v>
      </c>
      <c r="W115" s="69">
        <f t="shared" si="65"/>
        <v>5</v>
      </c>
      <c r="X115" s="69">
        <f t="shared" si="65"/>
        <v>3.7786208391189602</v>
      </c>
      <c r="Y115" s="69">
        <f t="shared" si="65"/>
        <v>6.1859010457992598</v>
      </c>
      <c r="Z115" s="69">
        <f t="shared" si="65"/>
        <v>3.5230329036712602</v>
      </c>
      <c r="AA115" s="69">
        <f t="shared" si="65"/>
        <v>1.92473396658897</v>
      </c>
      <c r="AB115" s="69">
        <f t="shared" si="65"/>
        <v>5.4928150177001998</v>
      </c>
      <c r="AC115" s="69">
        <f t="shared" si="65"/>
        <v>1.08048540353775</v>
      </c>
      <c r="AD115" s="69">
        <f t="shared" si="65"/>
        <v>2.5998232364654501</v>
      </c>
      <c r="AE115" s="69">
        <f t="shared" si="65"/>
        <v>5.4092315435409501</v>
      </c>
      <c r="AF115" s="69">
        <f t="shared" si="65"/>
        <v>7.4340571165084803</v>
      </c>
      <c r="AG115" s="69">
        <f t="shared" si="65"/>
        <v>4.2921102046966597</v>
      </c>
      <c r="AH115" s="91">
        <f t="shared" si="65"/>
        <v>10.9190626144409</v>
      </c>
      <c r="AI115" s="92">
        <f t="shared" si="66"/>
        <v>4.9190626144409002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3</v>
      </c>
      <c r="U116" s="66">
        <f t="shared" si="65"/>
        <v>5</v>
      </c>
      <c r="V116" s="66">
        <f t="shared" si="65"/>
        <v>4</v>
      </c>
      <c r="W116" s="66">
        <f t="shared" si="65"/>
        <v>6</v>
      </c>
      <c r="X116" s="66">
        <f t="shared" si="65"/>
        <v>4.6427856683731097</v>
      </c>
      <c r="Y116" s="66">
        <f t="shared" si="65"/>
        <v>3.5481874346733102</v>
      </c>
      <c r="Z116" s="66">
        <f t="shared" si="65"/>
        <v>5.7701431512832597</v>
      </c>
      <c r="AA116" s="66">
        <f t="shared" si="65"/>
        <v>3.3304866552352901</v>
      </c>
      <c r="AB116" s="66">
        <f t="shared" si="65"/>
        <v>1.82983918488026</v>
      </c>
      <c r="AC116" s="66">
        <f t="shared" si="65"/>
        <v>5.1791968345642099</v>
      </c>
      <c r="AD116" s="66">
        <f t="shared" si="65"/>
        <v>1.0487073659896899</v>
      </c>
      <c r="AE116" s="66">
        <f t="shared" si="65"/>
        <v>2.4834226369857801</v>
      </c>
      <c r="AF116" s="66">
        <f t="shared" si="65"/>
        <v>5.1341801881790197</v>
      </c>
      <c r="AG116" s="66">
        <f t="shared" si="65"/>
        <v>7.0808705091476396</v>
      </c>
      <c r="AH116" s="93">
        <f t="shared" si="65"/>
        <v>4.1057105064392099</v>
      </c>
      <c r="AI116" s="94">
        <f t="shared" si="66"/>
        <v>1.1057105064392099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0</v>
      </c>
      <c r="U117" s="69">
        <f t="shared" si="65"/>
        <v>2</v>
      </c>
      <c r="V117" s="69">
        <f t="shared" si="65"/>
        <v>5</v>
      </c>
      <c r="W117" s="69">
        <f t="shared" si="65"/>
        <v>4</v>
      </c>
      <c r="X117" s="69">
        <f t="shared" si="65"/>
        <v>5.5173391699790999</v>
      </c>
      <c r="Y117" s="69">
        <f t="shared" si="65"/>
        <v>4.2475785017013603</v>
      </c>
      <c r="Z117" s="69">
        <f t="shared" si="65"/>
        <v>3.2700761556625402</v>
      </c>
      <c r="AA117" s="69">
        <f t="shared" si="65"/>
        <v>5.3034802675247201</v>
      </c>
      <c r="AB117" s="69">
        <f t="shared" si="65"/>
        <v>3.0850028991699201</v>
      </c>
      <c r="AC117" s="69">
        <f t="shared" si="65"/>
        <v>1.69662296772003</v>
      </c>
      <c r="AD117" s="69">
        <f t="shared" si="65"/>
        <v>4.8048303127288801</v>
      </c>
      <c r="AE117" s="69">
        <f t="shared" si="65"/>
        <v>0.97276972234249104</v>
      </c>
      <c r="AF117" s="69">
        <f t="shared" si="65"/>
        <v>2.31566601991653</v>
      </c>
      <c r="AG117" s="69">
        <f t="shared" si="65"/>
        <v>4.7950170040130597</v>
      </c>
      <c r="AH117" s="91">
        <f t="shared" si="65"/>
        <v>6.6297569274902299</v>
      </c>
      <c r="AI117" s="92">
        <f t="shared" si="66"/>
        <v>6.6297569274902299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3</v>
      </c>
      <c r="U118" s="66">
        <f t="shared" si="65"/>
        <v>0</v>
      </c>
      <c r="V118" s="66">
        <f t="shared" si="65"/>
        <v>2</v>
      </c>
      <c r="W118" s="66">
        <f t="shared" si="65"/>
        <v>5</v>
      </c>
      <c r="X118" s="66">
        <f t="shared" si="65"/>
        <v>3.66066843271255</v>
      </c>
      <c r="Y118" s="66">
        <f t="shared" si="65"/>
        <v>5.1001458168029803</v>
      </c>
      <c r="Z118" s="66">
        <f t="shared" si="65"/>
        <v>3.9063125848770102</v>
      </c>
      <c r="AA118" s="66">
        <f t="shared" si="65"/>
        <v>3.02695244550705</v>
      </c>
      <c r="AB118" s="66">
        <f t="shared" si="65"/>
        <v>4.9004545211792001</v>
      </c>
      <c r="AC118" s="66">
        <f t="shared" si="65"/>
        <v>2.86191010475159</v>
      </c>
      <c r="AD118" s="66">
        <f t="shared" si="65"/>
        <v>1.5808367133140599</v>
      </c>
      <c r="AE118" s="66">
        <f t="shared" si="65"/>
        <v>4.4649323225021398</v>
      </c>
      <c r="AF118" s="66">
        <f t="shared" si="65"/>
        <v>0.900575891137123</v>
      </c>
      <c r="AG118" s="66">
        <f t="shared" si="65"/>
        <v>2.1621217727661102</v>
      </c>
      <c r="AH118" s="93">
        <f t="shared" si="65"/>
        <v>4.4865752458572397</v>
      </c>
      <c r="AI118" s="94">
        <f t="shared" si="66"/>
        <v>1.4865752458572397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2</v>
      </c>
      <c r="U119" s="69">
        <f t="shared" si="65"/>
        <v>2</v>
      </c>
      <c r="V119" s="69">
        <f t="shared" si="65"/>
        <v>0</v>
      </c>
      <c r="W119" s="69">
        <f t="shared" si="65"/>
        <v>2</v>
      </c>
      <c r="X119" s="69">
        <f t="shared" si="65"/>
        <v>4.5619752407074001</v>
      </c>
      <c r="Y119" s="69">
        <f t="shared" si="65"/>
        <v>3.3236400485038802</v>
      </c>
      <c r="Z119" s="69">
        <f t="shared" si="65"/>
        <v>4.7126944661140397</v>
      </c>
      <c r="AA119" s="69">
        <f t="shared" si="65"/>
        <v>3.5868908166885398</v>
      </c>
      <c r="AB119" s="69">
        <f t="shared" si="65"/>
        <v>2.7982856631279001</v>
      </c>
      <c r="AC119" s="69">
        <f t="shared" si="65"/>
        <v>4.5226976871490496</v>
      </c>
      <c r="AD119" s="69">
        <f t="shared" si="65"/>
        <v>2.6432350873947099</v>
      </c>
      <c r="AE119" s="69">
        <f t="shared" si="65"/>
        <v>1.4715503454208401</v>
      </c>
      <c r="AF119" s="69">
        <f t="shared" si="65"/>
        <v>4.1318351030349696</v>
      </c>
      <c r="AG119" s="69">
        <f t="shared" si="65"/>
        <v>0.827841937541962</v>
      </c>
      <c r="AH119" s="91">
        <f t="shared" si="65"/>
        <v>2.0122622847557099</v>
      </c>
      <c r="AI119" s="92">
        <f t="shared" si="66"/>
        <v>1.2262284755709896E-2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1</v>
      </c>
      <c r="U120" s="66">
        <f t="shared" si="65"/>
        <v>2</v>
      </c>
      <c r="V120" s="66">
        <f t="shared" si="65"/>
        <v>2</v>
      </c>
      <c r="W120" s="66">
        <f t="shared" si="65"/>
        <v>0</v>
      </c>
      <c r="X120" s="66">
        <f t="shared" si="65"/>
        <v>1.7852658033371001</v>
      </c>
      <c r="Y120" s="66">
        <f t="shared" si="65"/>
        <v>4.1227294206619298</v>
      </c>
      <c r="Z120" s="66">
        <f t="shared" si="65"/>
        <v>2.98575711250305</v>
      </c>
      <c r="AA120" s="66">
        <f t="shared" si="65"/>
        <v>4.3196411728858903</v>
      </c>
      <c r="AB120" s="66">
        <f t="shared" si="65"/>
        <v>3.2656563520431501</v>
      </c>
      <c r="AC120" s="66">
        <f t="shared" si="65"/>
        <v>2.5662048459053</v>
      </c>
      <c r="AD120" s="66">
        <f t="shared" si="65"/>
        <v>4.1401064395904497</v>
      </c>
      <c r="AE120" s="66">
        <f t="shared" si="65"/>
        <v>2.4195686578750601</v>
      </c>
      <c r="AF120" s="66">
        <f t="shared" si="65"/>
        <v>1.35900402069092</v>
      </c>
      <c r="AG120" s="66">
        <f t="shared" si="65"/>
        <v>3.7914180755615199</v>
      </c>
      <c r="AH120" s="93">
        <f t="shared" si="65"/>
        <v>0.75350642204284701</v>
      </c>
      <c r="AI120" s="94">
        <f t="shared" si="66"/>
        <v>-0.24649357795715299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0</v>
      </c>
      <c r="U121" s="71">
        <f t="shared" si="65"/>
        <v>1</v>
      </c>
      <c r="V121" s="71">
        <f t="shared" si="65"/>
        <v>2</v>
      </c>
      <c r="W121" s="71">
        <f t="shared" si="65"/>
        <v>1</v>
      </c>
      <c r="X121" s="71">
        <f t="shared" si="65"/>
        <v>0</v>
      </c>
      <c r="Y121" s="71">
        <f t="shared" si="65"/>
        <v>1.5759190320968599</v>
      </c>
      <c r="Z121" s="71">
        <f t="shared" si="65"/>
        <v>3.6825420856475799</v>
      </c>
      <c r="AA121" s="71">
        <f t="shared" si="65"/>
        <v>2.64894992113113</v>
      </c>
      <c r="AB121" s="71">
        <f t="shared" si="65"/>
        <v>3.91818046569824</v>
      </c>
      <c r="AC121" s="71">
        <f t="shared" si="65"/>
        <v>2.9412249326705902</v>
      </c>
      <c r="AD121" s="71">
        <f t="shared" si="65"/>
        <v>2.32855248451233</v>
      </c>
      <c r="AE121" s="71">
        <f t="shared" si="65"/>
        <v>3.7485804557800302</v>
      </c>
      <c r="AF121" s="71">
        <f t="shared" si="65"/>
        <v>2.1912367343902601</v>
      </c>
      <c r="AG121" s="71">
        <f t="shared" si="65"/>
        <v>1.24251724779606</v>
      </c>
      <c r="AH121" s="72">
        <f t="shared" si="65"/>
        <v>3.4445953369140598</v>
      </c>
      <c r="AI121" s="97">
        <f t="shared" si="66"/>
        <v>3.4445953369140598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31</v>
      </c>
      <c r="U122" s="9">
        <f t="shared" ref="U122:AI122" si="68">SUM(U112:U121)</f>
        <v>31</v>
      </c>
      <c r="V122" s="9">
        <f t="shared" si="68"/>
        <v>37</v>
      </c>
      <c r="W122" s="9">
        <f t="shared" si="68"/>
        <v>38</v>
      </c>
      <c r="X122" s="9">
        <f t="shared" si="68"/>
        <v>36.434016421437278</v>
      </c>
      <c r="Y122" s="9">
        <f t="shared" si="68"/>
        <v>40.202439211308985</v>
      </c>
      <c r="Z122" s="9">
        <f t="shared" si="68"/>
        <v>36.964175455272184</v>
      </c>
      <c r="AA122" s="9">
        <f t="shared" si="68"/>
        <v>33.786962747573838</v>
      </c>
      <c r="AB122" s="9">
        <f t="shared" si="68"/>
        <v>35.188591405749328</v>
      </c>
      <c r="AC122" s="9">
        <f t="shared" si="68"/>
        <v>37.857636451721191</v>
      </c>
      <c r="AD122" s="9">
        <f t="shared" si="68"/>
        <v>37.611919343471527</v>
      </c>
      <c r="AE122" s="9">
        <f t="shared" si="68"/>
        <v>45.720104917883845</v>
      </c>
      <c r="AF122" s="9">
        <f t="shared" si="68"/>
        <v>49.387624099850626</v>
      </c>
      <c r="AG122" s="9">
        <f t="shared" si="68"/>
        <v>55.665918901562662</v>
      </c>
      <c r="AH122" s="9">
        <f t="shared" si="68"/>
        <v>58.94989448785779</v>
      </c>
      <c r="AI122" s="9">
        <f t="shared" si="68"/>
        <v>27.949894487857794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0</v>
      </c>
      <c r="U123" s="88">
        <f t="shared" ref="U123:AH132" si="69">AM94</f>
        <v>0</v>
      </c>
      <c r="V123" s="88">
        <f t="shared" si="69"/>
        <v>1</v>
      </c>
      <c r="W123" s="88">
        <f t="shared" si="69"/>
        <v>2</v>
      </c>
      <c r="X123" s="88">
        <f t="shared" si="69"/>
        <v>0.86768764257430997</v>
      </c>
      <c r="Y123" s="88">
        <f t="shared" si="69"/>
        <v>0</v>
      </c>
      <c r="Z123" s="88">
        <f t="shared" si="69"/>
        <v>1.3779321908950799</v>
      </c>
      <c r="AA123" s="88">
        <f t="shared" si="69"/>
        <v>3.25046026706696</v>
      </c>
      <c r="AB123" s="88">
        <f t="shared" si="69"/>
        <v>2.3280693292617798</v>
      </c>
      <c r="AC123" s="88">
        <f t="shared" si="69"/>
        <v>3.50760114192963</v>
      </c>
      <c r="AD123" s="88">
        <f t="shared" si="69"/>
        <v>2.61555075645447</v>
      </c>
      <c r="AE123" s="88">
        <f t="shared" si="69"/>
        <v>2.0862398147582999</v>
      </c>
      <c r="AF123" s="88">
        <f t="shared" si="69"/>
        <v>3.3504267334938</v>
      </c>
      <c r="AG123" s="88">
        <f t="shared" si="69"/>
        <v>1.96196353435516</v>
      </c>
      <c r="AH123" s="89">
        <f t="shared" si="69"/>
        <v>1.1226745694875699</v>
      </c>
      <c r="AI123" s="90">
        <f t="shared" ref="AI123:AI132" si="70">AH123-T123</f>
        <v>1.1226745694875699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0</v>
      </c>
      <c r="U124" s="69">
        <f t="shared" si="69"/>
        <v>0</v>
      </c>
      <c r="V124" s="69">
        <f t="shared" si="69"/>
        <v>0</v>
      </c>
      <c r="W124" s="69">
        <f t="shared" si="69"/>
        <v>1</v>
      </c>
      <c r="X124" s="69">
        <f t="shared" si="69"/>
        <v>1.7049235701561001</v>
      </c>
      <c r="Y124" s="69">
        <f t="shared" si="69"/>
        <v>0.73954796791076705</v>
      </c>
      <c r="Z124" s="69">
        <f t="shared" si="69"/>
        <v>0</v>
      </c>
      <c r="AA124" s="69">
        <f t="shared" si="69"/>
        <v>1.1851154565811199</v>
      </c>
      <c r="AB124" s="69">
        <f t="shared" si="69"/>
        <v>2.83052694797516</v>
      </c>
      <c r="AC124" s="69">
        <f t="shared" si="69"/>
        <v>2.01609998941422</v>
      </c>
      <c r="AD124" s="69">
        <f t="shared" si="69"/>
        <v>3.1054147779941599</v>
      </c>
      <c r="AE124" s="69">
        <f t="shared" si="69"/>
        <v>2.29725593328476</v>
      </c>
      <c r="AF124" s="69">
        <f t="shared" si="69"/>
        <v>1.8486242294311499</v>
      </c>
      <c r="AG124" s="69">
        <f t="shared" si="69"/>
        <v>2.9595271348953198</v>
      </c>
      <c r="AH124" s="91">
        <f t="shared" si="69"/>
        <v>1.7362516522407501</v>
      </c>
      <c r="AI124" s="92">
        <f t="shared" si="70"/>
        <v>1.7362516522407501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0</v>
      </c>
      <c r="U125" s="66">
        <f t="shared" si="69"/>
        <v>0</v>
      </c>
      <c r="V125" s="66">
        <f t="shared" si="69"/>
        <v>0</v>
      </c>
      <c r="W125" s="66">
        <f t="shared" si="69"/>
        <v>0</v>
      </c>
      <c r="X125" s="66">
        <f t="shared" si="69"/>
        <v>0.83633345365524303</v>
      </c>
      <c r="Y125" s="66">
        <f t="shared" si="69"/>
        <v>1.4315399527549699</v>
      </c>
      <c r="Z125" s="66">
        <f t="shared" si="69"/>
        <v>0.62258714437484697</v>
      </c>
      <c r="AA125" s="66">
        <f t="shared" si="69"/>
        <v>0</v>
      </c>
      <c r="AB125" s="66">
        <f t="shared" si="69"/>
        <v>1.00546479225159</v>
      </c>
      <c r="AC125" s="66">
        <f t="shared" si="69"/>
        <v>2.4273104667663601</v>
      </c>
      <c r="AD125" s="66">
        <f t="shared" si="69"/>
        <v>1.71923020482063</v>
      </c>
      <c r="AE125" s="66">
        <f t="shared" si="69"/>
        <v>2.7125055491924299</v>
      </c>
      <c r="AF125" s="66">
        <f t="shared" si="69"/>
        <v>1.9869916439056401</v>
      </c>
      <c r="AG125" s="66">
        <f t="shared" si="69"/>
        <v>1.61615505814552</v>
      </c>
      <c r="AH125" s="93">
        <f t="shared" si="69"/>
        <v>2.5766330361366299</v>
      </c>
      <c r="AI125" s="94">
        <f t="shared" si="70"/>
        <v>2.5766330361366299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0</v>
      </c>
      <c r="U126" s="69">
        <f t="shared" si="69"/>
        <v>0</v>
      </c>
      <c r="V126" s="69">
        <f t="shared" si="69"/>
        <v>0</v>
      </c>
      <c r="W126" s="69">
        <f t="shared" si="69"/>
        <v>0</v>
      </c>
      <c r="X126" s="69">
        <f t="shared" si="69"/>
        <v>0</v>
      </c>
      <c r="Y126" s="69">
        <f t="shared" si="69"/>
        <v>0.68098407983779896</v>
      </c>
      <c r="Z126" s="69">
        <f t="shared" si="69"/>
        <v>1.17542415857315</v>
      </c>
      <c r="AA126" s="69">
        <f t="shared" si="69"/>
        <v>0.51496976613998402</v>
      </c>
      <c r="AB126" s="69">
        <f t="shared" si="69"/>
        <v>0</v>
      </c>
      <c r="AC126" s="69">
        <f t="shared" si="69"/>
        <v>0.83851337432861295</v>
      </c>
      <c r="AD126" s="69">
        <f t="shared" si="69"/>
        <v>2.04978078603745</v>
      </c>
      <c r="AE126" s="69">
        <f t="shared" si="69"/>
        <v>1.4377289116382601</v>
      </c>
      <c r="AF126" s="69">
        <f t="shared" si="69"/>
        <v>2.3382385671138799</v>
      </c>
      <c r="AG126" s="69">
        <f t="shared" si="69"/>
        <v>1.6938480734825101</v>
      </c>
      <c r="AH126" s="91">
        <f t="shared" si="69"/>
        <v>1.3951568007469199</v>
      </c>
      <c r="AI126" s="92">
        <f t="shared" si="70"/>
        <v>1.3951568007469199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0</v>
      </c>
      <c r="U127" s="66">
        <f t="shared" si="69"/>
        <v>0</v>
      </c>
      <c r="V127" s="66">
        <f t="shared" si="69"/>
        <v>0</v>
      </c>
      <c r="W127" s="66">
        <f t="shared" si="69"/>
        <v>0</v>
      </c>
      <c r="X127" s="66">
        <f t="shared" si="69"/>
        <v>0</v>
      </c>
      <c r="Y127" s="66">
        <f t="shared" si="69"/>
        <v>0</v>
      </c>
      <c r="Z127" s="66">
        <f t="shared" si="69"/>
        <v>0.54377490282058705</v>
      </c>
      <c r="AA127" s="66">
        <f t="shared" si="69"/>
        <v>0.94958603382110596</v>
      </c>
      <c r="AB127" s="66">
        <f t="shared" si="69"/>
        <v>0.41782569885253901</v>
      </c>
      <c r="AC127" s="66">
        <f t="shared" si="69"/>
        <v>0</v>
      </c>
      <c r="AD127" s="66">
        <f t="shared" si="69"/>
        <v>0.686964511871338</v>
      </c>
      <c r="AE127" s="66">
        <f t="shared" si="69"/>
        <v>1.70415771007538</v>
      </c>
      <c r="AF127" s="66">
        <f t="shared" si="69"/>
        <v>1.18206959962845</v>
      </c>
      <c r="AG127" s="66">
        <f t="shared" si="69"/>
        <v>1.99147349596024</v>
      </c>
      <c r="AH127" s="93">
        <f t="shared" si="69"/>
        <v>1.42414802312851</v>
      </c>
      <c r="AI127" s="94">
        <f t="shared" si="70"/>
        <v>1.42414802312851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1</v>
      </c>
      <c r="U128" s="69">
        <f t="shared" si="69"/>
        <v>0</v>
      </c>
      <c r="V128" s="69">
        <f t="shared" si="69"/>
        <v>0</v>
      </c>
      <c r="W128" s="69">
        <f t="shared" si="69"/>
        <v>0</v>
      </c>
      <c r="X128" s="69">
        <f t="shared" si="69"/>
        <v>0</v>
      </c>
      <c r="Y128" s="69">
        <f t="shared" si="69"/>
        <v>0</v>
      </c>
      <c r="Z128" s="69">
        <f t="shared" si="69"/>
        <v>0</v>
      </c>
      <c r="AA128" s="69">
        <f t="shared" si="69"/>
        <v>0.43528422713279702</v>
      </c>
      <c r="AB128" s="69">
        <f t="shared" si="69"/>
        <v>0.75870436429977395</v>
      </c>
      <c r="AC128" s="69">
        <f t="shared" si="69"/>
        <v>0.33874863386154203</v>
      </c>
      <c r="AD128" s="69">
        <f t="shared" si="69"/>
        <v>0</v>
      </c>
      <c r="AE128" s="69">
        <f t="shared" si="69"/>
        <v>0.561814785003662</v>
      </c>
      <c r="AF128" s="69">
        <f t="shared" si="69"/>
        <v>1.40607273578644</v>
      </c>
      <c r="AG128" s="69">
        <f t="shared" si="69"/>
        <v>0.96879461407661405</v>
      </c>
      <c r="AH128" s="91">
        <f t="shared" si="69"/>
        <v>1.6707016229629501</v>
      </c>
      <c r="AI128" s="92">
        <f t="shared" si="70"/>
        <v>0.67070162296295011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0</v>
      </c>
      <c r="U129" s="66">
        <f t="shared" si="69"/>
        <v>1</v>
      </c>
      <c r="V129" s="66">
        <f t="shared" si="69"/>
        <v>0</v>
      </c>
      <c r="W129" s="66">
        <f t="shared" si="69"/>
        <v>0</v>
      </c>
      <c r="X129" s="66">
        <f t="shared" si="69"/>
        <v>0</v>
      </c>
      <c r="Y129" s="66">
        <f t="shared" si="69"/>
        <v>0</v>
      </c>
      <c r="Z129" s="66">
        <f t="shared" si="69"/>
        <v>0</v>
      </c>
      <c r="AA129" s="66">
        <f t="shared" si="69"/>
        <v>0</v>
      </c>
      <c r="AB129" s="66">
        <f t="shared" si="69"/>
        <v>0.33947038650512701</v>
      </c>
      <c r="AC129" s="66">
        <f t="shared" si="69"/>
        <v>0.59670966863632202</v>
      </c>
      <c r="AD129" s="66">
        <f t="shared" si="69"/>
        <v>0.26721489429473899</v>
      </c>
      <c r="AE129" s="66">
        <f t="shared" si="69"/>
        <v>0</v>
      </c>
      <c r="AF129" s="66">
        <f t="shared" si="69"/>
        <v>0.4475417137146</v>
      </c>
      <c r="AG129" s="66">
        <f t="shared" si="69"/>
        <v>1.14129990339279</v>
      </c>
      <c r="AH129" s="93">
        <f t="shared" si="69"/>
        <v>0.78094109892845198</v>
      </c>
      <c r="AI129" s="94">
        <f t="shared" si="70"/>
        <v>0.78094109892845198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0</v>
      </c>
      <c r="U130" s="69">
        <f t="shared" si="69"/>
        <v>0</v>
      </c>
      <c r="V130" s="69">
        <f t="shared" si="69"/>
        <v>0</v>
      </c>
      <c r="W130" s="69">
        <f t="shared" si="69"/>
        <v>0</v>
      </c>
      <c r="X130" s="69">
        <f t="shared" si="69"/>
        <v>0</v>
      </c>
      <c r="Y130" s="69">
        <f t="shared" si="69"/>
        <v>0</v>
      </c>
      <c r="Z130" s="69">
        <f t="shared" si="69"/>
        <v>0</v>
      </c>
      <c r="AA130" s="69">
        <f t="shared" si="69"/>
        <v>0</v>
      </c>
      <c r="AB130" s="69">
        <f t="shared" si="69"/>
        <v>0</v>
      </c>
      <c r="AC130" s="69">
        <f t="shared" si="69"/>
        <v>0.25749745965004001</v>
      </c>
      <c r="AD130" s="69">
        <f t="shared" si="69"/>
        <v>0.46343912184238401</v>
      </c>
      <c r="AE130" s="69">
        <f t="shared" si="69"/>
        <v>0.20751416683196999</v>
      </c>
      <c r="AF130" s="69">
        <f t="shared" si="69"/>
        <v>0</v>
      </c>
      <c r="AG130" s="69">
        <f t="shared" si="69"/>
        <v>0.35014817118644698</v>
      </c>
      <c r="AH130" s="91">
        <f t="shared" si="69"/>
        <v>0.91427960991859403</v>
      </c>
      <c r="AI130" s="92">
        <f t="shared" si="70"/>
        <v>0.91427960991859403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1</v>
      </c>
      <c r="U131" s="66">
        <f t="shared" si="69"/>
        <v>0</v>
      </c>
      <c r="V131" s="66">
        <f t="shared" si="69"/>
        <v>0</v>
      </c>
      <c r="W131" s="66">
        <f t="shared" si="69"/>
        <v>0</v>
      </c>
      <c r="X131" s="66">
        <f t="shared" si="69"/>
        <v>0</v>
      </c>
      <c r="Y131" s="66">
        <f t="shared" si="69"/>
        <v>0</v>
      </c>
      <c r="Z131" s="66">
        <f t="shared" si="69"/>
        <v>0</v>
      </c>
      <c r="AA131" s="66">
        <f t="shared" si="69"/>
        <v>0</v>
      </c>
      <c r="AB131" s="66">
        <f t="shared" si="69"/>
        <v>0</v>
      </c>
      <c r="AC131" s="66">
        <f t="shared" si="69"/>
        <v>0</v>
      </c>
      <c r="AD131" s="66">
        <f t="shared" si="69"/>
        <v>0.19064506888389601</v>
      </c>
      <c r="AE131" s="66">
        <f t="shared" si="69"/>
        <v>0.35516171157360099</v>
      </c>
      <c r="AF131" s="66">
        <f t="shared" si="69"/>
        <v>0.158033967018127</v>
      </c>
      <c r="AG131" s="66">
        <f t="shared" si="69"/>
        <v>0</v>
      </c>
      <c r="AH131" s="93">
        <f t="shared" si="69"/>
        <v>0.269296884536743</v>
      </c>
      <c r="AI131" s="94">
        <f t="shared" si="70"/>
        <v>-0.73070311546325706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0</v>
      </c>
      <c r="U132" s="71">
        <f t="shared" si="69"/>
        <v>0</v>
      </c>
      <c r="V132" s="71">
        <f t="shared" si="69"/>
        <v>0</v>
      </c>
      <c r="W132" s="71">
        <f t="shared" si="69"/>
        <v>0</v>
      </c>
      <c r="X132" s="71">
        <f t="shared" si="69"/>
        <v>0</v>
      </c>
      <c r="Y132" s="71">
        <f t="shared" si="69"/>
        <v>0</v>
      </c>
      <c r="Z132" s="71">
        <f t="shared" si="69"/>
        <v>0</v>
      </c>
      <c r="AA132" s="71">
        <f t="shared" si="69"/>
        <v>0</v>
      </c>
      <c r="AB132" s="71">
        <f t="shared" si="69"/>
        <v>0</v>
      </c>
      <c r="AC132" s="71">
        <f t="shared" si="69"/>
        <v>0</v>
      </c>
      <c r="AD132" s="71">
        <f t="shared" si="69"/>
        <v>0</v>
      </c>
      <c r="AE132" s="71">
        <f t="shared" si="69"/>
        <v>0.14865638315677601</v>
      </c>
      <c r="AF132" s="71">
        <f t="shared" si="69"/>
        <v>0.27748605608940102</v>
      </c>
      <c r="AG132" s="71">
        <f t="shared" si="69"/>
        <v>0.12336404621601101</v>
      </c>
      <c r="AH132" s="72">
        <f t="shared" si="69"/>
        <v>0</v>
      </c>
      <c r="AI132" s="97">
        <f t="shared" si="70"/>
        <v>0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2</v>
      </c>
      <c r="U133" s="9">
        <f t="shared" ref="U133:AI133" si="72">SUM(U123:U132)</f>
        <v>1</v>
      </c>
      <c r="V133" s="9">
        <f t="shared" si="72"/>
        <v>1</v>
      </c>
      <c r="W133" s="9">
        <f t="shared" si="72"/>
        <v>3</v>
      </c>
      <c r="X133" s="9">
        <f t="shared" si="72"/>
        <v>3.4089446663856529</v>
      </c>
      <c r="Y133" s="9">
        <f t="shared" si="72"/>
        <v>2.852072000503536</v>
      </c>
      <c r="Z133" s="9">
        <f t="shared" si="72"/>
        <v>3.719718396663664</v>
      </c>
      <c r="AA133" s="9">
        <f t="shared" si="72"/>
        <v>6.3354157507419675</v>
      </c>
      <c r="AB133" s="9">
        <f t="shared" si="72"/>
        <v>7.6800615191459709</v>
      </c>
      <c r="AC133" s="9">
        <f t="shared" si="72"/>
        <v>9.9824807345867264</v>
      </c>
      <c r="AD133" s="9">
        <f t="shared" si="72"/>
        <v>11.098240122199067</v>
      </c>
      <c r="AE133" s="9">
        <f t="shared" si="72"/>
        <v>11.51103496551514</v>
      </c>
      <c r="AF133" s="9">
        <f t="shared" si="72"/>
        <v>12.995485246181488</v>
      </c>
      <c r="AG133" s="9">
        <f t="shared" si="72"/>
        <v>12.806574031710612</v>
      </c>
      <c r="AH133" s="9">
        <f t="shared" si="72"/>
        <v>11.890083298087118</v>
      </c>
      <c r="AI133" s="6">
        <f t="shared" si="72"/>
        <v>9.8900832980871183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33"/>
  <sheetViews>
    <sheetView workbookViewId="0">
      <selection activeCell="A7" sqref="A7:XFD8"/>
    </sheetView>
  </sheetViews>
  <sheetFormatPr baseColWidth="10" defaultColWidth="8.7109375" defaultRowHeight="15" x14ac:dyDescent="0.25"/>
  <cols>
    <col min="2" max="2" width="12.85546875" customWidth="1"/>
    <col min="18" max="18" width="10" bestFit="1" customWidth="1"/>
    <col min="35" max="35" width="9.5703125" customWidth="1"/>
  </cols>
  <sheetData>
    <row r="1" spans="2:52" x14ac:dyDescent="0.25"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x14ac:dyDescent="0.25">
      <c r="B2" s="53" t="s">
        <v>6</v>
      </c>
      <c r="C2" t="s">
        <v>40</v>
      </c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2:52" x14ac:dyDescent="0.25">
      <c r="AK3" s="51" t="s">
        <v>38</v>
      </c>
      <c r="AL3" s="51">
        <v>2015</v>
      </c>
      <c r="AM3" s="51">
        <v>2016</v>
      </c>
      <c r="AN3" s="51">
        <v>2017</v>
      </c>
      <c r="AO3" s="51">
        <v>2018</v>
      </c>
      <c r="AP3" s="51">
        <v>2019</v>
      </c>
      <c r="AQ3" s="51">
        <v>2020</v>
      </c>
      <c r="AR3" s="51">
        <v>2021</v>
      </c>
      <c r="AS3" s="51">
        <v>2022</v>
      </c>
      <c r="AT3" s="51">
        <v>2023</v>
      </c>
      <c r="AU3" s="51">
        <v>2024</v>
      </c>
      <c r="AV3" s="51">
        <v>2025</v>
      </c>
      <c r="AW3" s="51">
        <v>2026</v>
      </c>
      <c r="AX3" s="51">
        <v>2027</v>
      </c>
      <c r="AY3" s="51">
        <v>2028</v>
      </c>
      <c r="AZ3" s="51">
        <v>2029</v>
      </c>
    </row>
    <row r="4" spans="2:52" x14ac:dyDescent="0.25">
      <c r="B4" s="33"/>
      <c r="C4" s="59" t="s">
        <v>44</v>
      </c>
      <c r="D4" s="59" t="s">
        <v>45</v>
      </c>
      <c r="E4" s="59" t="s">
        <v>46</v>
      </c>
      <c r="F4" s="59" t="s">
        <v>47</v>
      </c>
      <c r="G4" s="59" t="s">
        <v>18</v>
      </c>
      <c r="H4" s="59" t="s">
        <v>19</v>
      </c>
      <c r="I4" s="59" t="s">
        <v>20</v>
      </c>
      <c r="J4" s="59" t="s">
        <v>21</v>
      </c>
      <c r="K4" s="59" t="s">
        <v>22</v>
      </c>
      <c r="L4" s="59" t="s">
        <v>32</v>
      </c>
      <c r="M4" s="59" t="s">
        <v>33</v>
      </c>
      <c r="N4" s="59" t="s">
        <v>34</v>
      </c>
      <c r="O4" s="59" t="s">
        <v>35</v>
      </c>
      <c r="P4" s="59" t="s">
        <v>36</v>
      </c>
      <c r="Q4" s="59" t="s">
        <v>37</v>
      </c>
      <c r="R4" s="33"/>
      <c r="S4" s="47"/>
      <c r="T4" s="47">
        <v>2015</v>
      </c>
      <c r="U4" s="47">
        <v>2016</v>
      </c>
      <c r="V4" s="47">
        <v>2017</v>
      </c>
      <c r="W4" s="47">
        <v>2018</v>
      </c>
      <c r="X4" s="47">
        <v>2019</v>
      </c>
      <c r="Y4" s="47">
        <v>2020</v>
      </c>
      <c r="Z4" s="47">
        <v>2021</v>
      </c>
      <c r="AA4" s="47">
        <v>2022</v>
      </c>
      <c r="AB4" s="47">
        <v>2023</v>
      </c>
      <c r="AC4" s="47">
        <v>2024</v>
      </c>
      <c r="AD4" s="47">
        <v>2025</v>
      </c>
      <c r="AE4" s="47">
        <v>2026</v>
      </c>
      <c r="AF4" s="47">
        <v>2027</v>
      </c>
      <c r="AG4" s="47">
        <v>2028</v>
      </c>
      <c r="AH4" s="47">
        <v>2029</v>
      </c>
      <c r="AI4" s="47"/>
      <c r="AJ4" s="47"/>
      <c r="AK4" s="51" t="s">
        <v>48</v>
      </c>
      <c r="AL4" s="52">
        <v>39.600000381469698</v>
      </c>
      <c r="AM4" s="52">
        <v>30.600000381469702</v>
      </c>
      <c r="AN4" s="52">
        <v>48.150001525878899</v>
      </c>
      <c r="AO4" s="52">
        <v>31.649999618530298</v>
      </c>
      <c r="AP4" s="52">
        <v>41.155300140380902</v>
      </c>
      <c r="AQ4" s="52">
        <v>41.147819519042997</v>
      </c>
      <c r="AR4" s="52">
        <v>41.169178009033203</v>
      </c>
      <c r="AS4" s="52">
        <v>41.260114669799798</v>
      </c>
      <c r="AT4" s="52">
        <v>41.435258865356403</v>
      </c>
      <c r="AU4" s="52">
        <v>41.624296188354499</v>
      </c>
      <c r="AV4" s="52">
        <v>41.840297698974602</v>
      </c>
      <c r="AW4" s="52">
        <v>42.073656082153299</v>
      </c>
      <c r="AX4" s="52">
        <v>42.319581985473597</v>
      </c>
      <c r="AY4" s="52">
        <v>42.5604057312012</v>
      </c>
      <c r="AZ4" s="52">
        <v>42.861799240112298</v>
      </c>
    </row>
    <row r="5" spans="2:52" x14ac:dyDescent="0.25">
      <c r="B5" s="34" t="s">
        <v>48</v>
      </c>
      <c r="C5" s="9">
        <f>AL4</f>
        <v>39.600000381469698</v>
      </c>
      <c r="D5" s="9">
        <f t="shared" ref="D5:Q5" si="0">AM4</f>
        <v>30.600000381469702</v>
      </c>
      <c r="E5" s="9">
        <f t="shared" si="0"/>
        <v>48.150001525878899</v>
      </c>
      <c r="F5" s="9">
        <f t="shared" si="0"/>
        <v>31.649999618530298</v>
      </c>
      <c r="G5" s="9">
        <f t="shared" si="0"/>
        <v>41.155300140380902</v>
      </c>
      <c r="H5" s="9">
        <f t="shared" si="0"/>
        <v>41.147819519042997</v>
      </c>
      <c r="I5" s="9">
        <f t="shared" si="0"/>
        <v>41.169178009033203</v>
      </c>
      <c r="J5" s="9">
        <f t="shared" si="0"/>
        <v>41.260114669799798</v>
      </c>
      <c r="K5" s="9">
        <f t="shared" si="0"/>
        <v>41.435258865356403</v>
      </c>
      <c r="L5" s="9">
        <f t="shared" si="0"/>
        <v>41.624296188354499</v>
      </c>
      <c r="M5" s="9">
        <f t="shared" si="0"/>
        <v>41.840297698974602</v>
      </c>
      <c r="N5" s="9">
        <f t="shared" si="0"/>
        <v>42.073656082153299</v>
      </c>
      <c r="O5" s="9">
        <f t="shared" si="0"/>
        <v>42.319581985473597</v>
      </c>
      <c r="P5" s="9">
        <f t="shared" si="0"/>
        <v>42.5604057312012</v>
      </c>
      <c r="Q5" s="9">
        <f t="shared" si="0"/>
        <v>42.861799240112298</v>
      </c>
      <c r="R5" s="46"/>
      <c r="S5" s="48" t="str">
        <f>B5</f>
        <v>0 år</v>
      </c>
      <c r="T5" s="49">
        <f>C5/$C$5*100</f>
        <v>100</v>
      </c>
      <c r="U5" s="49">
        <f t="shared" ref="U5:AG5" si="1">D5/$C$5*100</f>
        <v>77.27272749166076</v>
      </c>
      <c r="V5" s="49">
        <f t="shared" si="1"/>
        <v>121.59091177284449</v>
      </c>
      <c r="W5" s="49">
        <f t="shared" si="1"/>
        <v>79.924240691019037</v>
      </c>
      <c r="X5" s="49">
        <f t="shared" si="1"/>
        <v>103.92752460588103</v>
      </c>
      <c r="Y5" s="49">
        <f t="shared" si="1"/>
        <v>103.908634148139</v>
      </c>
      <c r="Z5" s="49">
        <f t="shared" si="1"/>
        <v>103.96256972840278</v>
      </c>
      <c r="AA5" s="49">
        <f t="shared" si="1"/>
        <v>104.19220775842955</v>
      </c>
      <c r="AB5" s="49">
        <f t="shared" si="1"/>
        <v>104.63449107628162</v>
      </c>
      <c r="AC5" s="49">
        <f t="shared" si="1"/>
        <v>105.11185804895105</v>
      </c>
      <c r="AD5" s="49">
        <f t="shared" si="1"/>
        <v>105.65731640384837</v>
      </c>
      <c r="AE5" s="49">
        <f t="shared" si="1"/>
        <v>106.24660524458255</v>
      </c>
      <c r="AF5" s="49">
        <f t="shared" si="1"/>
        <v>106.86763024698477</v>
      </c>
      <c r="AG5" s="49">
        <f t="shared" si="1"/>
        <v>107.47577101316593</v>
      </c>
      <c r="AH5" s="49">
        <f>Q5/$C$5*100</f>
        <v>108.23686572530671</v>
      </c>
      <c r="AI5" s="49"/>
      <c r="AJ5" s="49"/>
      <c r="AK5" s="51" t="s">
        <v>49</v>
      </c>
      <c r="AL5" s="52">
        <v>38.549999237060497</v>
      </c>
      <c r="AM5" s="52">
        <v>39.300001144409201</v>
      </c>
      <c r="AN5" s="52">
        <v>35.199998855590799</v>
      </c>
      <c r="AO5" s="52">
        <v>46.25</v>
      </c>
      <c r="AP5" s="52">
        <v>32.481394767761202</v>
      </c>
      <c r="AQ5" s="52">
        <v>40.957410812377901</v>
      </c>
      <c r="AR5" s="52">
        <v>41.003505706787102</v>
      </c>
      <c r="AS5" s="52">
        <v>41.0789794921875</v>
      </c>
      <c r="AT5" s="52">
        <v>41.2365207672119</v>
      </c>
      <c r="AU5" s="52">
        <v>41.461448669433601</v>
      </c>
      <c r="AV5" s="52">
        <v>41.688261032104499</v>
      </c>
      <c r="AW5" s="52">
        <v>41.930784225463903</v>
      </c>
      <c r="AX5" s="52">
        <v>42.185060501098597</v>
      </c>
      <c r="AY5" s="52">
        <v>42.445783615112298</v>
      </c>
      <c r="AZ5" s="52">
        <v>42.749185562133803</v>
      </c>
    </row>
    <row r="6" spans="2:52" x14ac:dyDescent="0.25">
      <c r="B6" s="34" t="s">
        <v>50</v>
      </c>
      <c r="C6" s="9">
        <f>AL5+AL6+AL7+AL8+AL9</f>
        <v>192.05000114440909</v>
      </c>
      <c r="D6" s="9">
        <f t="shared" ref="D6:Q6" si="2">AM5+AM6+AM7+AM8+AM9</f>
        <v>181.85000228881842</v>
      </c>
      <c r="E6" s="9">
        <f t="shared" si="2"/>
        <v>191.79999828338632</v>
      </c>
      <c r="F6" s="9">
        <f t="shared" si="2"/>
        <v>206.34999561309806</v>
      </c>
      <c r="G6" s="9">
        <f t="shared" si="2"/>
        <v>202.12795162200919</v>
      </c>
      <c r="H6" s="9">
        <f t="shared" si="2"/>
        <v>203.12318801879877</v>
      </c>
      <c r="I6" s="9">
        <f t="shared" si="2"/>
        <v>200.81043815612799</v>
      </c>
      <c r="J6" s="9">
        <f t="shared" si="2"/>
        <v>204.04671287536618</v>
      </c>
      <c r="K6" s="9">
        <f t="shared" si="2"/>
        <v>201.97643661499018</v>
      </c>
      <c r="L6" s="9">
        <f t="shared" si="2"/>
        <v>208.56450843811029</v>
      </c>
      <c r="M6" s="9">
        <f t="shared" si="2"/>
        <v>209.7943630218507</v>
      </c>
      <c r="N6" s="9">
        <f t="shared" si="2"/>
        <v>211.12547492980949</v>
      </c>
      <c r="O6" s="9">
        <f t="shared" si="2"/>
        <v>212.55122756958008</v>
      </c>
      <c r="P6" s="9">
        <f t="shared" si="2"/>
        <v>214.00987052917489</v>
      </c>
      <c r="Q6" s="9">
        <f t="shared" si="2"/>
        <v>215.69557952880859</v>
      </c>
      <c r="R6" s="46"/>
      <c r="S6" s="48" t="str">
        <f t="shared" ref="S6:S9" si="3">B6</f>
        <v>1-5 år</v>
      </c>
      <c r="T6" s="49">
        <f>C6/$C$6*100</f>
        <v>100</v>
      </c>
      <c r="U6" s="49">
        <f t="shared" ref="U6:AG6" si="4">D6/$C$6*100</f>
        <v>94.688883730898326</v>
      </c>
      <c r="V6" s="49">
        <f t="shared" si="4"/>
        <v>99.869824077306419</v>
      </c>
      <c r="W6" s="49">
        <f t="shared" si="4"/>
        <v>107.44597468548636</v>
      </c>
      <c r="X6" s="49">
        <f t="shared" si="4"/>
        <v>105.24756595550456</v>
      </c>
      <c r="Y6" s="49">
        <f t="shared" si="4"/>
        <v>105.76578328997945</v>
      </c>
      <c r="Z6" s="49">
        <f t="shared" si="4"/>
        <v>104.56153968212247</v>
      </c>
      <c r="AA6" s="49">
        <f t="shared" si="4"/>
        <v>106.24666058811233</v>
      </c>
      <c r="AB6" s="49">
        <f t="shared" si="4"/>
        <v>105.16867243500667</v>
      </c>
      <c r="AC6" s="49">
        <f t="shared" si="4"/>
        <v>108.59906649064968</v>
      </c>
      <c r="AD6" s="49">
        <f t="shared" si="4"/>
        <v>109.23944898292346</v>
      </c>
      <c r="AE6" s="49">
        <f t="shared" si="4"/>
        <v>109.93255593425218</v>
      </c>
      <c r="AF6" s="49">
        <f t="shared" si="4"/>
        <v>110.67494209997707</v>
      </c>
      <c r="AG6" s="49">
        <f t="shared" si="4"/>
        <v>111.43445418063467</v>
      </c>
      <c r="AH6" s="49">
        <f>Q6/$C$6*100</f>
        <v>112.3121990333234</v>
      </c>
      <c r="AI6" s="49"/>
      <c r="AJ6" s="49"/>
      <c r="AK6" s="51" t="s">
        <v>51</v>
      </c>
      <c r="AL6" s="52">
        <v>33.350000381469698</v>
      </c>
      <c r="AM6" s="52">
        <v>38.75</v>
      </c>
      <c r="AN6" s="52">
        <v>41.950000762939503</v>
      </c>
      <c r="AO6" s="52">
        <v>37.099998474121101</v>
      </c>
      <c r="AP6" s="52">
        <v>45.5537109375</v>
      </c>
      <c r="AQ6" s="52">
        <v>33.512439727783203</v>
      </c>
      <c r="AR6" s="52">
        <v>41.020675659179702</v>
      </c>
      <c r="AS6" s="52">
        <v>41.125160217285199</v>
      </c>
      <c r="AT6" s="52">
        <v>41.2697429656982</v>
      </c>
      <c r="AU6" s="52">
        <v>41.481542587280302</v>
      </c>
      <c r="AV6" s="52">
        <v>41.744155883789098</v>
      </c>
      <c r="AW6" s="52">
        <v>42.000635147094698</v>
      </c>
      <c r="AX6" s="52">
        <v>42.267747879028299</v>
      </c>
      <c r="AY6" s="52">
        <v>42.538984298706097</v>
      </c>
      <c r="AZ6" s="52">
        <v>42.869379043579102</v>
      </c>
    </row>
    <row r="7" spans="2:52" s="56" customFormat="1" x14ac:dyDescent="0.25">
      <c r="B7" s="34" t="s">
        <v>52</v>
      </c>
      <c r="C7" s="100">
        <f>AL10+AL11+AL12+AL13+AL14+AL15+AL16</f>
        <v>321.95000171661377</v>
      </c>
      <c r="D7" s="100">
        <f t="shared" ref="D7:Q7" si="5">AM10+AM11+AM12+AM13+AM14+AM15+AM16</f>
        <v>327.19999980926519</v>
      </c>
      <c r="E7" s="100">
        <f t="shared" si="5"/>
        <v>308.05000209808361</v>
      </c>
      <c r="F7" s="100">
        <f t="shared" si="5"/>
        <v>306.00000286102295</v>
      </c>
      <c r="G7" s="100">
        <f t="shared" si="5"/>
        <v>302.0260248184203</v>
      </c>
      <c r="H7" s="100">
        <f t="shared" si="5"/>
        <v>298.0991096496582</v>
      </c>
      <c r="I7" s="100">
        <f t="shared" si="5"/>
        <v>303.7683486938476</v>
      </c>
      <c r="J7" s="100">
        <f t="shared" si="5"/>
        <v>296.13732528686535</v>
      </c>
      <c r="K7" s="100">
        <f t="shared" si="5"/>
        <v>293.78837776184082</v>
      </c>
      <c r="L7" s="100">
        <f t="shared" si="5"/>
        <v>294.04511260986322</v>
      </c>
      <c r="M7" s="100">
        <f t="shared" si="5"/>
        <v>294.28482818603521</v>
      </c>
      <c r="N7" s="100">
        <f t="shared" si="5"/>
        <v>298.45063591003418</v>
      </c>
      <c r="O7" s="100">
        <f t="shared" si="5"/>
        <v>300.37290000915516</v>
      </c>
      <c r="P7" s="100">
        <f t="shared" si="5"/>
        <v>300.79495811462397</v>
      </c>
      <c r="Q7" s="100">
        <f t="shared" si="5"/>
        <v>304.38994598388678</v>
      </c>
      <c r="R7" s="46"/>
      <c r="S7" s="48" t="str">
        <f t="shared" si="3"/>
        <v>6-12 år</v>
      </c>
      <c r="T7" s="101">
        <f>C7/$C$7*100</f>
        <v>100</v>
      </c>
      <c r="U7" s="101">
        <f t="shared" ref="U7:AG7" si="6">D7/$C$7*100</f>
        <v>101.63068739389931</v>
      </c>
      <c r="V7" s="101">
        <f t="shared" si="6"/>
        <v>95.682559545141672</v>
      </c>
      <c r="W7" s="101">
        <f t="shared" si="6"/>
        <v>95.04581494935654</v>
      </c>
      <c r="X7" s="101">
        <f t="shared" si="6"/>
        <v>93.811468615635874</v>
      </c>
      <c r="Y7" s="101">
        <f t="shared" si="6"/>
        <v>92.591740351053147</v>
      </c>
      <c r="Z7" s="101">
        <f t="shared" si="6"/>
        <v>94.352647017914919</v>
      </c>
      <c r="AA7" s="101">
        <f t="shared" si="6"/>
        <v>91.982395933493663</v>
      </c>
      <c r="AB7" s="101">
        <f t="shared" si="6"/>
        <v>91.252795836428874</v>
      </c>
      <c r="AC7" s="101">
        <f t="shared" si="6"/>
        <v>91.332539537827699</v>
      </c>
      <c r="AD7" s="101">
        <f t="shared" si="6"/>
        <v>91.406996930246962</v>
      </c>
      <c r="AE7" s="101">
        <f t="shared" si="6"/>
        <v>92.700926950991558</v>
      </c>
      <c r="AF7" s="101">
        <f t="shared" si="6"/>
        <v>93.297996088705986</v>
      </c>
      <c r="AG7" s="101">
        <f t="shared" si="6"/>
        <v>93.429090390062854</v>
      </c>
      <c r="AH7" s="101">
        <f>Q7/$C$7*100</f>
        <v>94.545719633763596</v>
      </c>
      <c r="AI7" s="101"/>
      <c r="AJ7" s="101"/>
      <c r="AK7" s="51" t="s">
        <v>53</v>
      </c>
      <c r="AL7" s="52">
        <v>37.050001144409201</v>
      </c>
      <c r="AM7" s="52">
        <v>35.150000572204597</v>
      </c>
      <c r="AN7" s="52">
        <v>41.5</v>
      </c>
      <c r="AO7" s="52">
        <v>45.549999237060497</v>
      </c>
      <c r="AP7" s="52">
        <v>37.902383804321303</v>
      </c>
      <c r="AQ7" s="52">
        <v>45.191665649414098</v>
      </c>
      <c r="AR7" s="52">
        <v>34.581165313720703</v>
      </c>
      <c r="AS7" s="52">
        <v>41.311586380004897</v>
      </c>
      <c r="AT7" s="52">
        <v>41.484020233154297</v>
      </c>
      <c r="AU7" s="52">
        <v>41.681915283203097</v>
      </c>
      <c r="AV7" s="52">
        <v>41.9338474273682</v>
      </c>
      <c r="AW7" s="52">
        <v>42.225658416747997</v>
      </c>
      <c r="AX7" s="52">
        <v>42.509922027587898</v>
      </c>
      <c r="AY7" s="52">
        <v>42.797811508178697</v>
      </c>
      <c r="AZ7" s="52">
        <v>43.1383571624756</v>
      </c>
    </row>
    <row r="8" spans="2:52" s="56" customFormat="1" x14ac:dyDescent="0.25">
      <c r="B8" s="34" t="s">
        <v>54</v>
      </c>
      <c r="C8" s="100">
        <f>AL17+AL18+AL19</f>
        <v>151.70000076293951</v>
      </c>
      <c r="D8" s="100">
        <f t="shared" ref="D8:Q8" si="7">AM17+AM18+AM19</f>
        <v>139.80000114440921</v>
      </c>
      <c r="E8" s="100">
        <f t="shared" si="7"/>
        <v>147.05000114440921</v>
      </c>
      <c r="F8" s="100">
        <f t="shared" si="7"/>
        <v>131.1000003814697</v>
      </c>
      <c r="G8" s="100">
        <f t="shared" si="7"/>
        <v>133.1732807159425</v>
      </c>
      <c r="H8" s="100">
        <f t="shared" si="7"/>
        <v>130.0010490417481</v>
      </c>
      <c r="I8" s="100">
        <f t="shared" si="7"/>
        <v>133.21508502960199</v>
      </c>
      <c r="J8" s="100">
        <f t="shared" si="7"/>
        <v>138.05530166625979</v>
      </c>
      <c r="K8" s="100">
        <f t="shared" si="7"/>
        <v>140.7892818450928</v>
      </c>
      <c r="L8" s="100">
        <f t="shared" si="7"/>
        <v>137.44333267211908</v>
      </c>
      <c r="M8" s="100">
        <f t="shared" si="7"/>
        <v>133.25751495361328</v>
      </c>
      <c r="N8" s="100">
        <f t="shared" si="7"/>
        <v>125.95663642883301</v>
      </c>
      <c r="O8" s="100">
        <f t="shared" si="7"/>
        <v>129.5529479980469</v>
      </c>
      <c r="P8" s="100">
        <f t="shared" si="7"/>
        <v>129.98732757568359</v>
      </c>
      <c r="Q8" s="100">
        <f t="shared" si="7"/>
        <v>131.54750633239752</v>
      </c>
      <c r="R8" s="46"/>
      <c r="S8" s="48" t="str">
        <f t="shared" si="3"/>
        <v>13-15 år</v>
      </c>
      <c r="T8" s="101">
        <f>C8/$C$8*100</f>
        <v>100</v>
      </c>
      <c r="U8" s="101">
        <f t="shared" ref="U8:AG8" si="8">D8/$C$8*100</f>
        <v>92.155570495265621</v>
      </c>
      <c r="V8" s="101">
        <f t="shared" si="8"/>
        <v>96.934739884545678</v>
      </c>
      <c r="W8" s="101">
        <f t="shared" si="8"/>
        <v>86.420566725203059</v>
      </c>
      <c r="X8" s="101">
        <f t="shared" si="8"/>
        <v>87.787264367949092</v>
      </c>
      <c r="Y8" s="101">
        <f t="shared" si="8"/>
        <v>85.696142642016071</v>
      </c>
      <c r="Z8" s="101">
        <f t="shared" si="8"/>
        <v>87.814821595008581</v>
      </c>
      <c r="AA8" s="101">
        <f t="shared" si="8"/>
        <v>91.005471965684308</v>
      </c>
      <c r="AB8" s="101">
        <f t="shared" si="8"/>
        <v>92.807700156246668</v>
      </c>
      <c r="AC8" s="101">
        <f t="shared" si="8"/>
        <v>90.60206458858282</v>
      </c>
      <c r="AD8" s="101">
        <f t="shared" si="8"/>
        <v>87.84279122177054</v>
      </c>
      <c r="AE8" s="101">
        <f t="shared" si="8"/>
        <v>83.030082923773037</v>
      </c>
      <c r="AF8" s="101">
        <f t="shared" si="8"/>
        <v>85.400756325966242</v>
      </c>
      <c r="AG8" s="101">
        <f t="shared" si="8"/>
        <v>85.687097509520683</v>
      </c>
      <c r="AH8" s="101">
        <f>Q8/$C$8*100</f>
        <v>86.715560758609257</v>
      </c>
      <c r="AI8" s="101"/>
      <c r="AJ8" s="101"/>
      <c r="AK8" s="51" t="s">
        <v>55</v>
      </c>
      <c r="AL8" s="52">
        <v>35.299999237060497</v>
      </c>
      <c r="AM8" s="52">
        <v>34.050001144409201</v>
      </c>
      <c r="AN8" s="52">
        <v>35.499999046325698</v>
      </c>
      <c r="AO8" s="52">
        <v>40.749999046325698</v>
      </c>
      <c r="AP8" s="52">
        <v>45.136598587036097</v>
      </c>
      <c r="AQ8" s="52">
        <v>38.608427047729499</v>
      </c>
      <c r="AR8" s="52">
        <v>45.015506744384801</v>
      </c>
      <c r="AS8" s="52">
        <v>35.545261383056598</v>
      </c>
      <c r="AT8" s="52">
        <v>41.687292098999002</v>
      </c>
      <c r="AU8" s="52">
        <v>41.908216476440401</v>
      </c>
      <c r="AV8" s="52">
        <v>42.142518997192397</v>
      </c>
      <c r="AW8" s="52">
        <v>42.422758102416999</v>
      </c>
      <c r="AX8" s="52">
        <v>42.739076614379897</v>
      </c>
      <c r="AY8" s="52">
        <v>43.043676376342802</v>
      </c>
      <c r="AZ8" s="52">
        <v>43.394607543945298</v>
      </c>
    </row>
    <row r="9" spans="2:52" x14ac:dyDescent="0.25">
      <c r="B9" s="34" t="s">
        <v>56</v>
      </c>
      <c r="C9" s="9">
        <f>AL20+AL21+AL22+AL23+AL24+AL25+AL26+AL27+AL28+AL29+AL30+AL31+AL32+AL33+AL34+AL35+AL36+AL37+AL38+AL39+AL40+AL41+AL42+AL43+AL44+AL45+AL46+AL47+AL48+AL49+AL50+AL51+AL52+AL53+AL54+AL55+AL56+AL57+AL58+AL59+AL60+AL61+AL62+AL63+AL64+AL65+AL66+AL67+AL68+AL69+AL70</f>
        <v>1990.2499923706055</v>
      </c>
      <c r="D9" s="9">
        <f t="shared" ref="D9:Q9" si="9">AM20+AM21+AM22+AM23+AM24+AM25+AM26+AM27+AM28+AM29+AM30+AM31+AM32+AM33+AM34+AM35+AM36+AM37+AM38+AM39+AM40+AM41+AM42+AM43+AM44+AM45+AM46+AM47+AM48+AM49+AM50+AM51+AM52+AM53+AM54+AM55+AM56+AM57+AM58+AM59+AM60+AM61+AM62+AM63+AM64+AM65+AM66+AM67+AM68+AM69+AM70</f>
        <v>2037.6999969482422</v>
      </c>
      <c r="E9" s="9">
        <f t="shared" si="9"/>
        <v>2091.049991607666</v>
      </c>
      <c r="F9" s="9">
        <f t="shared" si="9"/>
        <v>2130.5500001907344</v>
      </c>
      <c r="G9" s="9">
        <f t="shared" si="9"/>
        <v>2133.780969619751</v>
      </c>
      <c r="H9" s="9">
        <f t="shared" si="9"/>
        <v>2140.8215627670288</v>
      </c>
      <c r="I9" s="9">
        <f t="shared" si="9"/>
        <v>2129.4412813186646</v>
      </c>
      <c r="J9" s="9">
        <f t="shared" si="9"/>
        <v>2135.1297197341919</v>
      </c>
      <c r="K9" s="9">
        <f t="shared" si="9"/>
        <v>2151.0474185943604</v>
      </c>
      <c r="L9" s="9">
        <f t="shared" si="9"/>
        <v>2157.7262201309204</v>
      </c>
      <c r="M9" s="9">
        <f t="shared" si="9"/>
        <v>2168.148946762085</v>
      </c>
      <c r="N9" s="9">
        <f t="shared" si="9"/>
        <v>2186.2668170928951</v>
      </c>
      <c r="O9" s="9">
        <f t="shared" si="9"/>
        <v>2188.4714479446411</v>
      </c>
      <c r="P9" s="9">
        <f t="shared" si="9"/>
        <v>2198.9302206039429</v>
      </c>
      <c r="Q9" s="9">
        <f t="shared" si="9"/>
        <v>2217.2042121887207</v>
      </c>
      <c r="R9" s="46"/>
      <c r="S9" s="48" t="str">
        <f t="shared" si="3"/>
        <v>16-66 år</v>
      </c>
      <c r="T9" s="49">
        <f>C9/$C$9*100</f>
        <v>100</v>
      </c>
      <c r="U9" s="49">
        <f t="shared" ref="U9:AG9" si="10">D9/$C$9*100</f>
        <v>102.38412283680599</v>
      </c>
      <c r="V9" s="49">
        <f t="shared" si="10"/>
        <v>105.06469034661303</v>
      </c>
      <c r="W9" s="49">
        <f t="shared" si="10"/>
        <v>107.04936607752558</v>
      </c>
      <c r="X9" s="49">
        <f t="shared" si="10"/>
        <v>107.21170595650571</v>
      </c>
      <c r="Y9" s="49">
        <f t="shared" si="10"/>
        <v>107.56546016699522</v>
      </c>
      <c r="Z9" s="49">
        <f t="shared" si="10"/>
        <v>106.99365855955949</v>
      </c>
      <c r="AA9" s="49">
        <f t="shared" si="10"/>
        <v>107.27947383087381</v>
      </c>
      <c r="AB9" s="49">
        <f t="shared" si="10"/>
        <v>108.0792577234093</v>
      </c>
      <c r="AC9" s="49">
        <f t="shared" si="10"/>
        <v>108.41483373457183</v>
      </c>
      <c r="AD9" s="49">
        <f t="shared" si="10"/>
        <v>108.93852305355782</v>
      </c>
      <c r="AE9" s="49">
        <f t="shared" si="10"/>
        <v>109.84885443907537</v>
      </c>
      <c r="AF9" s="49">
        <f t="shared" si="10"/>
        <v>109.95962599341263</v>
      </c>
      <c r="AG9" s="49">
        <f t="shared" si="10"/>
        <v>110.48512644307445</v>
      </c>
      <c r="AH9" s="49">
        <f>Q9/$C$9*100</f>
        <v>111.40330213230088</v>
      </c>
      <c r="AI9" s="49"/>
      <c r="AJ9" s="49"/>
      <c r="AK9" s="51" t="s">
        <v>57</v>
      </c>
      <c r="AL9" s="52">
        <v>47.800001144409201</v>
      </c>
      <c r="AM9" s="52">
        <v>34.599999427795403</v>
      </c>
      <c r="AN9" s="52">
        <v>37.649999618530302</v>
      </c>
      <c r="AO9" s="52">
        <v>36.699998855590799</v>
      </c>
      <c r="AP9" s="52">
        <v>41.053863525390597</v>
      </c>
      <c r="AQ9" s="52">
        <v>44.853244781494098</v>
      </c>
      <c r="AR9" s="52">
        <v>39.1895847320557</v>
      </c>
      <c r="AS9" s="52">
        <v>44.985725402832003</v>
      </c>
      <c r="AT9" s="52">
        <v>36.2988605499268</v>
      </c>
      <c r="AU9" s="52">
        <v>42.031385421752901</v>
      </c>
      <c r="AV9" s="52">
        <v>42.285579681396499</v>
      </c>
      <c r="AW9" s="52">
        <v>42.545639038085902</v>
      </c>
      <c r="AX9" s="52">
        <v>42.849420547485401</v>
      </c>
      <c r="AY9" s="52">
        <v>43.183614730834996</v>
      </c>
      <c r="AZ9" s="52">
        <v>43.544050216674798</v>
      </c>
    </row>
    <row r="10" spans="2:52" x14ac:dyDescent="0.25">
      <c r="B10" s="35" t="s">
        <v>23</v>
      </c>
      <c r="C10" s="9">
        <f t="shared" ref="C10:Q10" si="11">C5+C6+C7+C8+AL20+AL21</f>
        <v>796.7000036239624</v>
      </c>
      <c r="D10" s="9">
        <f t="shared" si="11"/>
        <v>780.15000247955334</v>
      </c>
      <c r="E10" s="9">
        <f t="shared" si="11"/>
        <v>796.50000190734886</v>
      </c>
      <c r="F10" s="9">
        <f t="shared" si="11"/>
        <v>770.89999961853027</v>
      </c>
      <c r="G10" s="9">
        <f t="shared" si="11"/>
        <v>766.08320808410633</v>
      </c>
      <c r="H10" s="9">
        <f t="shared" si="11"/>
        <v>766.79200744628906</v>
      </c>
      <c r="I10" s="9">
        <f t="shared" si="11"/>
        <v>768.63060855865479</v>
      </c>
      <c r="J10" s="9">
        <f t="shared" si="11"/>
        <v>763.61086082458507</v>
      </c>
      <c r="K10" s="9">
        <f t="shared" si="11"/>
        <v>769.50461387634266</v>
      </c>
      <c r="L10" s="9">
        <f t="shared" si="11"/>
        <v>770.81324195861794</v>
      </c>
      <c r="M10" s="9">
        <f t="shared" si="11"/>
        <v>771.1529464721682</v>
      </c>
      <c r="N10" s="9">
        <f t="shared" si="11"/>
        <v>775.2583599090575</v>
      </c>
      <c r="O10" s="9">
        <f t="shared" si="11"/>
        <v>774.20897674560536</v>
      </c>
      <c r="P10" s="9">
        <f t="shared" si="11"/>
        <v>774.45530319213867</v>
      </c>
      <c r="Q10" s="9">
        <f t="shared" si="11"/>
        <v>782.45212364196777</v>
      </c>
      <c r="S10" s="48" t="s">
        <v>23</v>
      </c>
      <c r="T10" s="49">
        <f>C10/$C$10*100</f>
        <v>100</v>
      </c>
      <c r="U10" s="49">
        <f t="shared" ref="U10:AG10" si="12">D10/$C$10*100</f>
        <v>97.922680925175371</v>
      </c>
      <c r="V10" s="49">
        <f t="shared" si="12"/>
        <v>99.974896232496064</v>
      </c>
      <c r="W10" s="49">
        <f t="shared" si="12"/>
        <v>96.761641284288288</v>
      </c>
      <c r="X10" s="49">
        <f t="shared" si="12"/>
        <v>96.157048399574634</v>
      </c>
      <c r="Y10" s="49">
        <f t="shared" si="12"/>
        <v>96.246015307941462</v>
      </c>
      <c r="Z10" s="49">
        <f t="shared" si="12"/>
        <v>96.476792401452499</v>
      </c>
      <c r="AA10" s="49">
        <f t="shared" si="12"/>
        <v>95.846724909142182</v>
      </c>
      <c r="AB10" s="49">
        <f t="shared" si="12"/>
        <v>96.586495591324763</v>
      </c>
      <c r="AC10" s="49">
        <f t="shared" si="12"/>
        <v>96.750751657136576</v>
      </c>
      <c r="AD10" s="49">
        <f t="shared" si="12"/>
        <v>96.793390606804593</v>
      </c>
      <c r="AE10" s="49">
        <f t="shared" si="12"/>
        <v>97.308692906065914</v>
      </c>
      <c r="AF10" s="49">
        <f t="shared" si="12"/>
        <v>97.176976681805982</v>
      </c>
      <c r="AG10" s="49">
        <f t="shared" si="12"/>
        <v>97.207895025650942</v>
      </c>
      <c r="AH10" s="49">
        <f>Q10/$C$10*100</f>
        <v>98.211638017172703</v>
      </c>
      <c r="AI10" s="49"/>
      <c r="AJ10" s="49"/>
      <c r="AK10" s="51" t="s">
        <v>58</v>
      </c>
      <c r="AL10" s="52">
        <v>53.899999618530302</v>
      </c>
      <c r="AM10" s="52">
        <v>48.950000762939503</v>
      </c>
      <c r="AN10" s="52">
        <v>35.75</v>
      </c>
      <c r="AO10" s="52">
        <v>40.25</v>
      </c>
      <c r="AP10" s="52">
        <v>37.453086853027301</v>
      </c>
      <c r="AQ10" s="52">
        <v>41.369174957275398</v>
      </c>
      <c r="AR10" s="52">
        <v>44.733484268188498</v>
      </c>
      <c r="AS10" s="52">
        <v>39.744319915771499</v>
      </c>
      <c r="AT10" s="52">
        <v>45.0856838226318</v>
      </c>
      <c r="AU10" s="52">
        <v>37.008085250854499</v>
      </c>
      <c r="AV10" s="52">
        <v>42.415647506713903</v>
      </c>
      <c r="AW10" s="52">
        <v>42.6939506530762</v>
      </c>
      <c r="AX10" s="52">
        <v>42.976009368896499</v>
      </c>
      <c r="AY10" s="52">
        <v>43.297527313232401</v>
      </c>
      <c r="AZ10" s="52">
        <v>43.680633544921903</v>
      </c>
    </row>
    <row r="11" spans="2:52" x14ac:dyDescent="0.25">
      <c r="B11" s="35" t="s">
        <v>24</v>
      </c>
      <c r="C11" s="9">
        <f>AL22+AL23+AL24+AL25+AL26+AL27+AL28+AL29+AL30+AL31+AL32+AL33+AL34+AL35+AL36+AL37+AL38+AL39+AL40+AL41+AL42+AL43+AL44+AL45+AL46+AL47+AL48+AL49+AL50+AL51+AL52+AL53</f>
        <v>1320.1999912261963</v>
      </c>
      <c r="D11" s="9">
        <f t="shared" ref="D11:Q11" si="13">AM22+AM23+AM24+AM25+AM26+AM27+AM28+AM29+AM30+AM31+AM32+AM33+AM34+AM35+AM36+AM37+AM38+AM39+AM40+AM41+AM42+AM43+AM44+AM45+AM46+AM47+AM48+AM49+AM50+AM51+AM52+AM53</f>
        <v>1332.2499990463257</v>
      </c>
      <c r="E11" s="9">
        <f t="shared" si="13"/>
        <v>1365.7499961853027</v>
      </c>
      <c r="F11" s="9">
        <f t="shared" si="13"/>
        <v>1401.8000011444092</v>
      </c>
      <c r="G11" s="9">
        <f t="shared" si="13"/>
        <v>1378.3458728790283</v>
      </c>
      <c r="H11" s="9">
        <f t="shared" si="13"/>
        <v>1370.0208625793457</v>
      </c>
      <c r="I11" s="9">
        <f t="shared" si="13"/>
        <v>1365.3193550109863</v>
      </c>
      <c r="J11" s="9">
        <f t="shared" si="13"/>
        <v>1369.8433351516724</v>
      </c>
      <c r="K11" s="9">
        <f t="shared" si="13"/>
        <v>1361.291934967041</v>
      </c>
      <c r="L11" s="9">
        <f t="shared" si="13"/>
        <v>1368.1208143234255</v>
      </c>
      <c r="M11" s="9">
        <f t="shared" si="13"/>
        <v>1379.7351799011228</v>
      </c>
      <c r="N11" s="9">
        <f t="shared" si="13"/>
        <v>1385.4069900512693</v>
      </c>
      <c r="O11" s="9">
        <f t="shared" si="13"/>
        <v>1397.7093353271484</v>
      </c>
      <c r="P11" s="9">
        <f t="shared" si="13"/>
        <v>1415.9670867919922</v>
      </c>
      <c r="Q11" s="9">
        <f t="shared" si="13"/>
        <v>1424.7143077850344</v>
      </c>
      <c r="S11" s="48" t="s">
        <v>24</v>
      </c>
      <c r="T11" s="49">
        <f>C11/$C$11*100</f>
        <v>100</v>
      </c>
      <c r="U11" s="49">
        <f t="shared" ref="U11:AG11" si="14">D11/$C$11*100</f>
        <v>100.91274109227477</v>
      </c>
      <c r="V11" s="49">
        <f t="shared" si="14"/>
        <v>103.45023521146972</v>
      </c>
      <c r="W11" s="49">
        <f t="shared" si="14"/>
        <v>106.18088247693618</v>
      </c>
      <c r="X11" s="49">
        <f t="shared" si="14"/>
        <v>104.40432374180115</v>
      </c>
      <c r="Y11" s="49">
        <f t="shared" si="14"/>
        <v>103.77373668264276</v>
      </c>
      <c r="Z11" s="49">
        <f t="shared" si="14"/>
        <v>103.41761582219702</v>
      </c>
      <c r="AA11" s="49">
        <f t="shared" si="14"/>
        <v>103.76028967242816</v>
      </c>
      <c r="AB11" s="49">
        <f t="shared" si="14"/>
        <v>103.1125544625007</v>
      </c>
      <c r="AC11" s="49">
        <f t="shared" si="14"/>
        <v>103.62981543824436</v>
      </c>
      <c r="AD11" s="49">
        <f t="shared" si="14"/>
        <v>104.50955832984292</v>
      </c>
      <c r="AE11" s="49">
        <f t="shared" si="14"/>
        <v>104.93917582627077</v>
      </c>
      <c r="AF11" s="49">
        <f t="shared" si="14"/>
        <v>105.87103049659635</v>
      </c>
      <c r="AG11" s="49">
        <f t="shared" si="14"/>
        <v>107.25398395714636</v>
      </c>
      <c r="AH11" s="49">
        <f>Q11/$C$11*100</f>
        <v>107.91655182952742</v>
      </c>
      <c r="AI11" s="49"/>
      <c r="AJ11" s="49"/>
      <c r="AK11" s="51" t="s">
        <v>59</v>
      </c>
      <c r="AL11" s="52">
        <v>36.400000572204597</v>
      </c>
      <c r="AM11" s="52">
        <v>51.149999618530302</v>
      </c>
      <c r="AN11" s="52">
        <v>50.100000381469698</v>
      </c>
      <c r="AO11" s="52">
        <v>34.850000381469698</v>
      </c>
      <c r="AP11" s="52">
        <v>41.112260818481403</v>
      </c>
      <c r="AQ11" s="52">
        <v>38.033363342285199</v>
      </c>
      <c r="AR11" s="52">
        <v>41.553270339965799</v>
      </c>
      <c r="AS11" s="52">
        <v>44.612752914428697</v>
      </c>
      <c r="AT11" s="52">
        <v>40.195951461791999</v>
      </c>
      <c r="AU11" s="52">
        <v>45.167442321777301</v>
      </c>
      <c r="AV11" s="52">
        <v>37.566493988037102</v>
      </c>
      <c r="AW11" s="52">
        <v>42.714431762695298</v>
      </c>
      <c r="AX11" s="52">
        <v>43.013633728027301</v>
      </c>
      <c r="AY11" s="52">
        <v>43.312694549560497</v>
      </c>
      <c r="AZ11" s="52">
        <v>43.678764343261697</v>
      </c>
    </row>
    <row r="12" spans="2:52" x14ac:dyDescent="0.25">
      <c r="B12" s="35" t="s">
        <v>25</v>
      </c>
      <c r="C12" s="9">
        <f>AL54+AL55+AL56+AL57+AL58+AL59+AL60+AL61+AL62+AL63+AL64+AL65+AL66+AL67+AL68+AL69+AL70</f>
        <v>578.65000152587879</v>
      </c>
      <c r="D12" s="9">
        <f t="shared" ref="D12:Q12" si="15">AM54+AM55+AM56+AM57+AM58+AM59+AM60+AM61+AM62+AM63+AM64+AM65+AM66+AM67+AM68+AM69+AM70</f>
        <v>604.74999904632557</v>
      </c>
      <c r="E12" s="9">
        <f t="shared" si="15"/>
        <v>623.84999656677235</v>
      </c>
      <c r="F12" s="9">
        <f t="shared" si="15"/>
        <v>632.94999790191662</v>
      </c>
      <c r="G12" s="9">
        <f t="shared" si="15"/>
        <v>667.83444595336903</v>
      </c>
      <c r="H12" s="9">
        <f t="shared" si="15"/>
        <v>676.3798589706422</v>
      </c>
      <c r="I12" s="9">
        <f t="shared" si="15"/>
        <v>674.45436763763439</v>
      </c>
      <c r="J12" s="9">
        <f t="shared" si="15"/>
        <v>681.1749782562257</v>
      </c>
      <c r="K12" s="9">
        <f t="shared" si="15"/>
        <v>698.24022483825695</v>
      </c>
      <c r="L12" s="9">
        <f t="shared" si="15"/>
        <v>700.46941375732422</v>
      </c>
      <c r="M12" s="9">
        <f t="shared" si="15"/>
        <v>696.43782424926746</v>
      </c>
      <c r="N12" s="9">
        <f t="shared" si="15"/>
        <v>703.20787048339855</v>
      </c>
      <c r="O12" s="9">
        <f t="shared" si="15"/>
        <v>701.34979343414318</v>
      </c>
      <c r="P12" s="9">
        <f t="shared" si="15"/>
        <v>695.86039257049526</v>
      </c>
      <c r="Q12" s="9">
        <f t="shared" si="15"/>
        <v>704.53261184692371</v>
      </c>
      <c r="S12" s="48" t="s">
        <v>25</v>
      </c>
      <c r="T12" s="49">
        <f>C12/$C$12*100</f>
        <v>100</v>
      </c>
      <c r="U12" s="49">
        <f t="shared" ref="U12:AG12" si="16">D12/$C$12*100</f>
        <v>104.5104981338671</v>
      </c>
      <c r="V12" s="49">
        <f t="shared" si="16"/>
        <v>107.81128400962633</v>
      </c>
      <c r="W12" s="49">
        <f t="shared" si="16"/>
        <v>109.38391017590092</v>
      </c>
      <c r="X12" s="49">
        <f t="shared" si="16"/>
        <v>115.41250223663944</v>
      </c>
      <c r="Y12" s="49">
        <f t="shared" si="16"/>
        <v>116.88928664772374</v>
      </c>
      <c r="Z12" s="49">
        <f t="shared" si="16"/>
        <v>116.55653086652087</v>
      </c>
      <c r="AA12" s="49">
        <f t="shared" si="16"/>
        <v>117.71796015898943</v>
      </c>
      <c r="AB12" s="49">
        <f t="shared" si="16"/>
        <v>120.66710844154898</v>
      </c>
      <c r="AC12" s="49">
        <f t="shared" si="16"/>
        <v>121.05234803598239</v>
      </c>
      <c r="AD12" s="49">
        <f t="shared" si="16"/>
        <v>120.35562471490304</v>
      </c>
      <c r="AE12" s="49">
        <f t="shared" si="16"/>
        <v>121.52559727452955</v>
      </c>
      <c r="AF12" s="49">
        <f t="shared" si="16"/>
        <v>121.20449176267338</v>
      </c>
      <c r="AG12" s="49">
        <f t="shared" si="16"/>
        <v>120.25583526061297</v>
      </c>
      <c r="AH12" s="49">
        <f>Q12/$C$12*100</f>
        <v>121.75453382685511</v>
      </c>
      <c r="AI12" s="49"/>
      <c r="AJ12" s="49"/>
      <c r="AK12" s="51" t="s">
        <v>60</v>
      </c>
      <c r="AL12" s="52">
        <v>48.899999618530302</v>
      </c>
      <c r="AM12" s="52">
        <v>37.900000572204597</v>
      </c>
      <c r="AN12" s="52">
        <v>50.950000762939503</v>
      </c>
      <c r="AO12" s="52">
        <v>50.350000381469698</v>
      </c>
      <c r="AP12" s="52">
        <v>35.755170822143597</v>
      </c>
      <c r="AQ12" s="52">
        <v>41.868101119995103</v>
      </c>
      <c r="AR12" s="52">
        <v>38.599193572997997</v>
      </c>
      <c r="AS12" s="52">
        <v>41.807394027709996</v>
      </c>
      <c r="AT12" s="52">
        <v>44.630365371704102</v>
      </c>
      <c r="AU12" s="52">
        <v>40.680566787719698</v>
      </c>
      <c r="AV12" s="52">
        <v>45.325452804565401</v>
      </c>
      <c r="AW12" s="52">
        <v>38.149755477905302</v>
      </c>
      <c r="AX12" s="52">
        <v>43.073020935058601</v>
      </c>
      <c r="AY12" s="52">
        <v>43.389753341674798</v>
      </c>
      <c r="AZ12" s="52">
        <v>43.7324314117432</v>
      </c>
    </row>
    <row r="13" spans="2:52" x14ac:dyDescent="0.25">
      <c r="B13" s="34" t="s">
        <v>26</v>
      </c>
      <c r="C13" s="9">
        <f>AL71+AL72+AL73+AL74+AL75+AL76+AL77+AL78+AL79+AL80+AL81+AL82+AL83</f>
        <v>225.89999866485584</v>
      </c>
      <c r="D13" s="9">
        <f t="shared" ref="D13:Q13" si="17">AM71+AM72+AM73+AM74+AM75+AM76+AM77+AM78+AM79+AM80+AM81+AM82+AM83</f>
        <v>245.84999990463263</v>
      </c>
      <c r="E13" s="9">
        <f t="shared" si="17"/>
        <v>264.6499965190888</v>
      </c>
      <c r="F13" s="9">
        <f t="shared" si="17"/>
        <v>278.29999685287487</v>
      </c>
      <c r="G13" s="9">
        <f t="shared" si="17"/>
        <v>288.7901167869569</v>
      </c>
      <c r="H13" s="9">
        <f t="shared" si="17"/>
        <v>298.91424846649159</v>
      </c>
      <c r="I13" s="9">
        <f t="shared" si="17"/>
        <v>318.45251154899597</v>
      </c>
      <c r="J13" s="9">
        <f t="shared" si="17"/>
        <v>331.7618892192844</v>
      </c>
      <c r="K13" s="9">
        <f t="shared" si="17"/>
        <v>337.97122573852539</v>
      </c>
      <c r="L13" s="9">
        <f t="shared" si="17"/>
        <v>348.08010673522949</v>
      </c>
      <c r="M13" s="9">
        <f t="shared" si="17"/>
        <v>359.16722488403315</v>
      </c>
      <c r="N13" s="9">
        <f t="shared" si="17"/>
        <v>359.76564216613764</v>
      </c>
      <c r="O13" s="9">
        <f t="shared" si="17"/>
        <v>370.18678188323958</v>
      </c>
      <c r="P13" s="9">
        <f t="shared" si="17"/>
        <v>374.18655061721785</v>
      </c>
      <c r="Q13" s="9">
        <f t="shared" si="17"/>
        <v>377.19648170471191</v>
      </c>
      <c r="S13" s="48" t="s">
        <v>26</v>
      </c>
      <c r="T13" s="49">
        <f>C13/$C$13*100</f>
        <v>100</v>
      </c>
      <c r="U13" s="49">
        <f t="shared" ref="U13:AG13" si="18">D13/$C$13*100</f>
        <v>108.83134190247364</v>
      </c>
      <c r="V13" s="49">
        <f t="shared" si="18"/>
        <v>117.15360694256678</v>
      </c>
      <c r="W13" s="49">
        <f t="shared" si="18"/>
        <v>123.19610380598516</v>
      </c>
      <c r="X13" s="49">
        <f t="shared" si="18"/>
        <v>127.83980455679618</v>
      </c>
      <c r="Y13" s="49">
        <f t="shared" si="18"/>
        <v>132.32149191375575</v>
      </c>
      <c r="Z13" s="49">
        <f t="shared" si="18"/>
        <v>140.97056814128211</v>
      </c>
      <c r="AA13" s="49">
        <f t="shared" si="18"/>
        <v>146.86228029221229</v>
      </c>
      <c r="AB13" s="49">
        <f t="shared" si="18"/>
        <v>149.61099058700654</v>
      </c>
      <c r="AC13" s="49">
        <f t="shared" si="18"/>
        <v>154.08592686697597</v>
      </c>
      <c r="AD13" s="49">
        <f t="shared" si="18"/>
        <v>158.99390305747275</v>
      </c>
      <c r="AE13" s="49">
        <f t="shared" si="18"/>
        <v>159.25880668104128</v>
      </c>
      <c r="AF13" s="49">
        <f t="shared" si="18"/>
        <v>163.87197170038363</v>
      </c>
      <c r="AG13" s="49">
        <f t="shared" si="18"/>
        <v>165.64256433323808</v>
      </c>
      <c r="AH13" s="49">
        <f>Q13/$C$13*100</f>
        <v>166.9749818211902</v>
      </c>
      <c r="AI13" s="49"/>
      <c r="AJ13" s="49"/>
      <c r="AK13" s="51" t="s">
        <v>61</v>
      </c>
      <c r="AL13" s="52">
        <v>45.350000381469698</v>
      </c>
      <c r="AM13" s="52">
        <v>50.149999618530302</v>
      </c>
      <c r="AN13" s="52">
        <v>39.400000572204597</v>
      </c>
      <c r="AO13" s="52">
        <v>48.700000762939503</v>
      </c>
      <c r="AP13" s="52">
        <v>50.144273757934599</v>
      </c>
      <c r="AQ13" s="52">
        <v>36.495983123779297</v>
      </c>
      <c r="AR13" s="52">
        <v>42.4935817718506</v>
      </c>
      <c r="AS13" s="52">
        <v>39.0532550811768</v>
      </c>
      <c r="AT13" s="52">
        <v>42.002527236938498</v>
      </c>
      <c r="AU13" s="52">
        <v>44.629005432128899</v>
      </c>
      <c r="AV13" s="52">
        <v>41.0859279632568</v>
      </c>
      <c r="AW13" s="52">
        <v>45.4433078765869</v>
      </c>
      <c r="AX13" s="52">
        <v>38.633842468261697</v>
      </c>
      <c r="AY13" s="52">
        <v>43.3662109375</v>
      </c>
      <c r="AZ13" s="52">
        <v>43.725124359130902</v>
      </c>
    </row>
    <row r="14" spans="2:52" x14ac:dyDescent="0.25">
      <c r="B14" s="34" t="s">
        <v>27</v>
      </c>
      <c r="C14" s="9">
        <f>AL84+AL85+AL86+AL87+AL88+AL89+AL90+AL91+AL92+AL93</f>
        <v>61.69999942928559</v>
      </c>
      <c r="D14" s="9">
        <f t="shared" ref="D14:Q14" si="19">AM84+AM85+AM86+AM87+AM88+AM89+AM90+AM91+AM92+AM93</f>
        <v>53.499999620020397</v>
      </c>
      <c r="E14" s="9">
        <f t="shared" si="19"/>
        <v>51.449999667704091</v>
      </c>
      <c r="F14" s="9">
        <f t="shared" si="19"/>
        <v>52.399999476969278</v>
      </c>
      <c r="G14" s="9">
        <f t="shared" si="19"/>
        <v>54.101454414427302</v>
      </c>
      <c r="H14" s="9">
        <f t="shared" si="19"/>
        <v>59.68165840208529</v>
      </c>
      <c r="I14" s="9">
        <f t="shared" si="19"/>
        <v>66.33566570281981</v>
      </c>
      <c r="J14" s="9">
        <f t="shared" si="19"/>
        <v>67.50313258171073</v>
      </c>
      <c r="K14" s="9">
        <f t="shared" si="19"/>
        <v>70.984633922576975</v>
      </c>
      <c r="L14" s="9">
        <f t="shared" si="19"/>
        <v>76.201570630073533</v>
      </c>
      <c r="M14" s="9">
        <f t="shared" si="19"/>
        <v>84.995586872100915</v>
      </c>
      <c r="N14" s="9">
        <f t="shared" si="19"/>
        <v>96.873189210891709</v>
      </c>
      <c r="O14" s="9">
        <f t="shared" si="19"/>
        <v>106.94056129455569</v>
      </c>
      <c r="P14" s="9">
        <f t="shared" si="19"/>
        <v>117.60381674766538</v>
      </c>
      <c r="Q14" s="9">
        <f t="shared" si="19"/>
        <v>121.39699435234076</v>
      </c>
      <c r="S14" s="48" t="s">
        <v>27</v>
      </c>
      <c r="T14" s="49">
        <f>C14/$C$14*100</f>
        <v>100</v>
      </c>
      <c r="U14" s="49">
        <f t="shared" ref="U14:AG14" si="20">D14/$C$14*100</f>
        <v>86.709886734013324</v>
      </c>
      <c r="V14" s="49">
        <f t="shared" si="20"/>
        <v>83.387358417516637</v>
      </c>
      <c r="W14" s="49">
        <f t="shared" si="20"/>
        <v>84.927066388428344</v>
      </c>
      <c r="X14" s="49">
        <f t="shared" si="20"/>
        <v>87.684691920350843</v>
      </c>
      <c r="Y14" s="49">
        <f t="shared" si="20"/>
        <v>96.728782745754287</v>
      </c>
      <c r="Z14" s="49">
        <f t="shared" si="20"/>
        <v>107.51323552092924</v>
      </c>
      <c r="AA14" s="49">
        <f t="shared" si="20"/>
        <v>109.40540227893538</v>
      </c>
      <c r="AB14" s="49">
        <f t="shared" si="20"/>
        <v>115.04803011211129</v>
      </c>
      <c r="AC14" s="49">
        <f t="shared" si="20"/>
        <v>123.50335710684763</v>
      </c>
      <c r="AD14" s="49">
        <f t="shared" si="20"/>
        <v>137.75621986757781</v>
      </c>
      <c r="AE14" s="49">
        <f t="shared" si="20"/>
        <v>157.00679109716708</v>
      </c>
      <c r="AF14" s="49">
        <f t="shared" si="20"/>
        <v>173.3234396819085</v>
      </c>
      <c r="AG14" s="49">
        <f t="shared" si="20"/>
        <v>190.60586359073014</v>
      </c>
      <c r="AH14" s="49">
        <f>Q14/$C$14*100</f>
        <v>196.75363934399047</v>
      </c>
      <c r="AI14" s="49"/>
      <c r="AJ14" s="49"/>
      <c r="AK14" s="51" t="s">
        <v>62</v>
      </c>
      <c r="AL14" s="52">
        <v>38.550001144409201</v>
      </c>
      <c r="AM14" s="52">
        <v>47.350000381469698</v>
      </c>
      <c r="AN14" s="52">
        <v>46.75</v>
      </c>
      <c r="AO14" s="52">
        <v>40.150000572204597</v>
      </c>
      <c r="AP14" s="52">
        <v>48.902839660644503</v>
      </c>
      <c r="AQ14" s="52">
        <v>50.0583686828613</v>
      </c>
      <c r="AR14" s="52">
        <v>37.286708831787102</v>
      </c>
      <c r="AS14" s="52">
        <v>43.135583877563498</v>
      </c>
      <c r="AT14" s="52">
        <v>39.577857971191399</v>
      </c>
      <c r="AU14" s="52">
        <v>42.357261657714801</v>
      </c>
      <c r="AV14" s="52">
        <v>44.779912948608398</v>
      </c>
      <c r="AW14" s="52">
        <v>41.573873519897496</v>
      </c>
      <c r="AX14" s="52">
        <v>45.665359497070298</v>
      </c>
      <c r="AY14" s="52">
        <v>39.218826293945298</v>
      </c>
      <c r="AZ14" s="52">
        <v>43.7964191436768</v>
      </c>
    </row>
    <row r="15" spans="2:52" x14ac:dyDescent="0.25">
      <c r="B15" s="34" t="s">
        <v>28</v>
      </c>
      <c r="C15" s="9">
        <f>AL94+AL95+AL96+AL97+AL98+AL99+AL100+AL101+AL102+AL103</f>
        <v>10.950000002980232</v>
      </c>
      <c r="D15" s="9">
        <f t="shared" ref="D15:Q15" si="21">AM94+AM95+AM96+AM97+AM98+AM99+AM100+AM101+AM102+AM103</f>
        <v>15.549999907612802</v>
      </c>
      <c r="E15" s="9">
        <f t="shared" si="21"/>
        <v>17.299999907612801</v>
      </c>
      <c r="F15" s="9">
        <f t="shared" si="21"/>
        <v>18.799999907612801</v>
      </c>
      <c r="G15" s="9">
        <f t="shared" si="21"/>
        <v>17.625390095170587</v>
      </c>
      <c r="H15" s="9">
        <f t="shared" si="21"/>
        <v>18.573687248397615</v>
      </c>
      <c r="I15" s="9">
        <f t="shared" si="21"/>
        <v>16.565569774247699</v>
      </c>
      <c r="J15" s="9">
        <f t="shared" si="21"/>
        <v>17.769579573068768</v>
      </c>
      <c r="K15" s="9">
        <f t="shared" si="21"/>
        <v>18.108834778889999</v>
      </c>
      <c r="L15" s="9">
        <f t="shared" si="21"/>
        <v>18.611983075737964</v>
      </c>
      <c r="M15" s="9">
        <f t="shared" si="21"/>
        <v>18.241228835657253</v>
      </c>
      <c r="N15" s="9">
        <f t="shared" si="21"/>
        <v>17.220426105894141</v>
      </c>
      <c r="O15" s="9">
        <f t="shared" si="21"/>
        <v>16.832432553172108</v>
      </c>
      <c r="P15" s="9">
        <f t="shared" si="21"/>
        <v>19.023449428379543</v>
      </c>
      <c r="Q15" s="9">
        <f t="shared" si="21"/>
        <v>19.62138943374158</v>
      </c>
      <c r="S15" s="48" t="s">
        <v>28</v>
      </c>
      <c r="T15" s="49">
        <f>C15/$C$15*100</f>
        <v>100</v>
      </c>
      <c r="U15" s="49">
        <f t="shared" ref="U15:AG15" si="22">D15/$C$15*100</f>
        <v>142.0091315377224</v>
      </c>
      <c r="V15" s="49">
        <f t="shared" si="22"/>
        <v>157.99086669319001</v>
      </c>
      <c r="W15" s="49">
        <f t="shared" si="22"/>
        <v>171.68949682644799</v>
      </c>
      <c r="X15" s="49">
        <f t="shared" si="22"/>
        <v>160.96246657875372</v>
      </c>
      <c r="Y15" s="49">
        <f t="shared" si="22"/>
        <v>169.62271455107273</v>
      </c>
      <c r="Z15" s="49">
        <f t="shared" si="22"/>
        <v>151.28374218939811</v>
      </c>
      <c r="AA15" s="49">
        <f t="shared" si="22"/>
        <v>162.27926546331022</v>
      </c>
      <c r="AB15" s="49">
        <f t="shared" si="22"/>
        <v>165.37748652019513</v>
      </c>
      <c r="AC15" s="49">
        <f t="shared" si="22"/>
        <v>169.97244813399445</v>
      </c>
      <c r="AD15" s="49">
        <f t="shared" si="22"/>
        <v>166.58656466385924</v>
      </c>
      <c r="AE15" s="49">
        <f t="shared" si="22"/>
        <v>157.26416530782924</v>
      </c>
      <c r="AF15" s="49">
        <f t="shared" si="22"/>
        <v>153.72084519261068</v>
      </c>
      <c r="AG15" s="49">
        <f t="shared" si="22"/>
        <v>173.73013171873956</v>
      </c>
      <c r="AH15" s="49">
        <f>Q15/$C$15*100</f>
        <v>179.19077103562813</v>
      </c>
      <c r="AI15" s="49"/>
      <c r="AJ15" s="49"/>
      <c r="AK15" s="51" t="s">
        <v>63</v>
      </c>
      <c r="AL15" s="52">
        <v>54.350000381469698</v>
      </c>
      <c r="AM15" s="52">
        <v>37.649999618530302</v>
      </c>
      <c r="AN15" s="52">
        <v>46.200000762939503</v>
      </c>
      <c r="AO15" s="52">
        <v>48.100000381469698</v>
      </c>
      <c r="AP15" s="52">
        <v>40.738392829894998</v>
      </c>
      <c r="AQ15" s="52">
        <v>49.054327011108398</v>
      </c>
      <c r="AR15" s="52">
        <v>49.954048156738303</v>
      </c>
      <c r="AS15" s="52">
        <v>37.972328186035199</v>
      </c>
      <c r="AT15" s="52">
        <v>43.690042495727504</v>
      </c>
      <c r="AU15" s="52">
        <v>40.026815414428697</v>
      </c>
      <c r="AV15" s="52">
        <v>42.667751312255902</v>
      </c>
      <c r="AW15" s="52">
        <v>44.905467987060497</v>
      </c>
      <c r="AX15" s="52">
        <v>41.989782333374002</v>
      </c>
      <c r="AY15" s="52">
        <v>45.846237182617202</v>
      </c>
      <c r="AZ15" s="52">
        <v>39.749629974365199</v>
      </c>
    </row>
    <row r="16" spans="2:52" x14ac:dyDescent="0.25">
      <c r="B16" s="54" t="s">
        <v>29</v>
      </c>
      <c r="C16" s="55">
        <f t="shared" ref="C16:F16" si="23">C5+C6+C7+C8+C9+C13+C14+C15</f>
        <v>2994.0999944731593</v>
      </c>
      <c r="D16" s="55">
        <f t="shared" si="23"/>
        <v>3032.0500000044703</v>
      </c>
      <c r="E16" s="55">
        <f t="shared" si="23"/>
        <v>3119.4999907538295</v>
      </c>
      <c r="F16" s="55">
        <f t="shared" si="23"/>
        <v>3155.1499949023123</v>
      </c>
      <c r="G16" s="55">
        <f>G5+G6+G7+G8+G9+G13+G14+G15</f>
        <v>3172.7804882130586</v>
      </c>
      <c r="H16" s="55">
        <f t="shared" ref="H16:Q16" si="24">H5+H6+H7+H8+H9+H13+H14+H15</f>
        <v>3190.3623231132515</v>
      </c>
      <c r="I16" s="55">
        <f t="shared" si="24"/>
        <v>3209.7580782333389</v>
      </c>
      <c r="J16" s="55">
        <f t="shared" si="24"/>
        <v>3231.663775606547</v>
      </c>
      <c r="K16" s="55">
        <f t="shared" si="24"/>
        <v>3256.1014681216329</v>
      </c>
      <c r="L16" s="55">
        <f t="shared" si="24"/>
        <v>3282.2971304804087</v>
      </c>
      <c r="M16" s="55">
        <f t="shared" si="24"/>
        <v>3309.7299912143499</v>
      </c>
      <c r="N16" s="55">
        <f t="shared" si="24"/>
        <v>3337.7324779266487</v>
      </c>
      <c r="O16" s="55">
        <f t="shared" si="24"/>
        <v>3367.2278812378645</v>
      </c>
      <c r="P16" s="55">
        <f t="shared" si="24"/>
        <v>3397.0965993478894</v>
      </c>
      <c r="Q16" s="55">
        <f t="shared" si="24"/>
        <v>3429.91390876472</v>
      </c>
      <c r="R16" s="36"/>
      <c r="S16" s="50"/>
      <c r="T16" s="49">
        <f>C16/$C$16*100</f>
        <v>100</v>
      </c>
      <c r="U16" s="49">
        <f t="shared" ref="U16:AG16" si="25">D16/$C$16*100</f>
        <v>101.26749292279359</v>
      </c>
      <c r="V16" s="49">
        <f t="shared" si="25"/>
        <v>104.18823674934529</v>
      </c>
      <c r="W16" s="49">
        <f t="shared" si="25"/>
        <v>105.3789118842536</v>
      </c>
      <c r="X16" s="49">
        <f t="shared" si="25"/>
        <v>105.96775304998923</v>
      </c>
      <c r="Y16" s="49">
        <f t="shared" si="25"/>
        <v>106.55496907258859</v>
      </c>
      <c r="Z16" s="49">
        <f t="shared" si="25"/>
        <v>107.20276824949953</v>
      </c>
      <c r="AA16" s="49">
        <f t="shared" si="25"/>
        <v>107.93439703322898</v>
      </c>
      <c r="AB16" s="49">
        <f t="shared" si="25"/>
        <v>108.75059196860843</v>
      </c>
      <c r="AC16" s="49">
        <f t="shared" si="25"/>
        <v>109.62550137067018</v>
      </c>
      <c r="AD16" s="49">
        <f t="shared" si="25"/>
        <v>110.5417319836951</v>
      </c>
      <c r="AE16" s="49">
        <f t="shared" si="25"/>
        <v>111.47698754509882</v>
      </c>
      <c r="AF16" s="49">
        <f t="shared" si="25"/>
        <v>112.46210505505714</v>
      </c>
      <c r="AG16" s="49">
        <f t="shared" si="25"/>
        <v>113.45969091274925</v>
      </c>
      <c r="AH16" s="49">
        <f>Q16/$C$16*100</f>
        <v>114.55575682495689</v>
      </c>
      <c r="AI16" s="49"/>
      <c r="AJ16" s="49"/>
      <c r="AK16" s="51" t="s">
        <v>64</v>
      </c>
      <c r="AL16" s="52">
        <v>44.5</v>
      </c>
      <c r="AM16" s="52">
        <v>54.049999237060497</v>
      </c>
      <c r="AN16" s="52">
        <v>38.899999618530302</v>
      </c>
      <c r="AO16" s="52">
        <v>43.600000381469698</v>
      </c>
      <c r="AP16" s="52">
        <v>47.920000076293903</v>
      </c>
      <c r="AQ16" s="52">
        <v>41.219791412353501</v>
      </c>
      <c r="AR16" s="52">
        <v>49.1480617523193</v>
      </c>
      <c r="AS16" s="52">
        <v>49.811691284179702</v>
      </c>
      <c r="AT16" s="52">
        <v>38.605949401855497</v>
      </c>
      <c r="AU16" s="52">
        <v>44.1759357452393</v>
      </c>
      <c r="AV16" s="52">
        <v>40.443641662597699</v>
      </c>
      <c r="AW16" s="52">
        <v>42.9698486328125</v>
      </c>
      <c r="AX16" s="52">
        <v>45.021251678466797</v>
      </c>
      <c r="AY16" s="52">
        <v>42.3637084960938</v>
      </c>
      <c r="AZ16" s="52">
        <v>46.026943206787102</v>
      </c>
    </row>
    <row r="17" spans="2:52" x14ac:dyDescent="0.25">
      <c r="H17" s="9"/>
      <c r="I17" s="9"/>
      <c r="J17" s="9"/>
      <c r="K17" s="9"/>
      <c r="L17" s="9"/>
      <c r="M17" s="9"/>
      <c r="N17" s="37"/>
      <c r="O17" s="37"/>
      <c r="P17" s="37"/>
      <c r="Q17" s="37"/>
      <c r="R17" s="3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51" t="s">
        <v>65</v>
      </c>
      <c r="AL17" s="52">
        <v>48.399999618530302</v>
      </c>
      <c r="AM17" s="52">
        <v>44.5</v>
      </c>
      <c r="AN17" s="52">
        <v>55.149999618530302</v>
      </c>
      <c r="AO17" s="52">
        <v>36.850000381469698</v>
      </c>
      <c r="AP17" s="52">
        <v>43.851776123046903</v>
      </c>
      <c r="AQ17" s="52">
        <v>47.631475448608398</v>
      </c>
      <c r="AR17" s="52">
        <v>41.539937019348102</v>
      </c>
      <c r="AS17" s="52">
        <v>49.105861663818402</v>
      </c>
      <c r="AT17" s="52">
        <v>49.533073425292997</v>
      </c>
      <c r="AU17" s="52">
        <v>39.137790679931598</v>
      </c>
      <c r="AV17" s="52">
        <v>44.525476455688498</v>
      </c>
      <c r="AW17" s="52">
        <v>40.756349563598597</v>
      </c>
      <c r="AX17" s="52">
        <v>43.184162139892599</v>
      </c>
      <c r="AY17" s="52">
        <v>45.029476165771499</v>
      </c>
      <c r="AZ17" s="52">
        <v>42.644569396972699</v>
      </c>
    </row>
    <row r="18" spans="2:52" x14ac:dyDescent="0.25">
      <c r="B18" s="54" t="s">
        <v>30</v>
      </c>
      <c r="C18" s="9"/>
      <c r="D18" s="9">
        <f t="shared" ref="D18:G18" si="26">D16-C16</f>
        <v>37.950005531311035</v>
      </c>
      <c r="E18" s="9">
        <f t="shared" si="26"/>
        <v>87.449990749359131</v>
      </c>
      <c r="F18" s="9">
        <f t="shared" si="26"/>
        <v>35.650004148482822</v>
      </c>
      <c r="G18" s="9">
        <f t="shared" si="26"/>
        <v>17.63049331074626</v>
      </c>
      <c r="H18" s="9">
        <f>H16-G16</f>
        <v>17.581834900192916</v>
      </c>
      <c r="I18" s="9">
        <f>I16-H16</f>
        <v>19.395755120087415</v>
      </c>
      <c r="J18" s="9">
        <f t="shared" ref="J18:Q18" si="27">J16-I16</f>
        <v>21.905697373208113</v>
      </c>
      <c r="K18" s="9">
        <f t="shared" si="27"/>
        <v>24.437692515085928</v>
      </c>
      <c r="L18" s="9">
        <f t="shared" si="27"/>
        <v>26.195662358775735</v>
      </c>
      <c r="M18" s="9">
        <f>M16-L16</f>
        <v>27.432860733941197</v>
      </c>
      <c r="N18" s="37">
        <f t="shared" si="27"/>
        <v>28.002486712298833</v>
      </c>
      <c r="O18" s="37">
        <f>O16-N16</f>
        <v>29.495403311215796</v>
      </c>
      <c r="P18" s="37">
        <f t="shared" si="27"/>
        <v>29.868718110024929</v>
      </c>
      <c r="Q18" s="37">
        <f t="shared" si="27"/>
        <v>32.81730941683054</v>
      </c>
      <c r="R18" s="36"/>
      <c r="AC18" s="38"/>
      <c r="AD18" s="38"/>
      <c r="AE18" s="38"/>
      <c r="AF18" s="38"/>
      <c r="AG18" s="38"/>
      <c r="AH18" s="38"/>
      <c r="AI18" s="38"/>
      <c r="AJ18" s="38"/>
      <c r="AK18" s="51" t="s">
        <v>66</v>
      </c>
      <c r="AL18" s="52">
        <v>45.5</v>
      </c>
      <c r="AM18" s="52">
        <v>48.649999618530302</v>
      </c>
      <c r="AN18" s="52">
        <v>43.75</v>
      </c>
      <c r="AO18" s="52">
        <v>52</v>
      </c>
      <c r="AP18" s="52">
        <v>37.5513019561768</v>
      </c>
      <c r="AQ18" s="52">
        <v>44.082418441772496</v>
      </c>
      <c r="AR18" s="52">
        <v>47.342655181884801</v>
      </c>
      <c r="AS18" s="52">
        <v>41.8446235656738</v>
      </c>
      <c r="AT18" s="52">
        <v>49.057289123535199</v>
      </c>
      <c r="AU18" s="52">
        <v>49.259464263916001</v>
      </c>
      <c r="AV18" s="52">
        <v>39.697952270507798</v>
      </c>
      <c r="AW18" s="52">
        <v>44.8760986328125</v>
      </c>
      <c r="AX18" s="52">
        <v>41.101297378540004</v>
      </c>
      <c r="AY18" s="52">
        <v>43.441549301147496</v>
      </c>
      <c r="AZ18" s="52">
        <v>45.098161697387702</v>
      </c>
    </row>
    <row r="19" spans="2:52" ht="15.75" thickBot="1" x14ac:dyDescent="0.3">
      <c r="B19" s="54" t="s">
        <v>31</v>
      </c>
      <c r="D19" s="39">
        <f t="shared" ref="D19:G19" si="28">D18/C16</f>
        <v>1.2674929227936057E-2</v>
      </c>
      <c r="E19" s="39">
        <f t="shared" si="28"/>
        <v>2.8841869609416138E-2</v>
      </c>
      <c r="F19" s="39">
        <f t="shared" si="28"/>
        <v>1.1428114843452195E-2</v>
      </c>
      <c r="G19" s="39">
        <f t="shared" si="28"/>
        <v>5.5878463271893117E-3</v>
      </c>
      <c r="H19" s="39">
        <f>H18/G16</f>
        <v>5.5414596016048938E-3</v>
      </c>
      <c r="I19" s="39">
        <f>I18/H16</f>
        <v>6.0794835055475623E-3</v>
      </c>
      <c r="J19" s="39">
        <f t="shared" ref="J19:Q19" si="29">J18/I16</f>
        <v>6.8247191343669984E-3</v>
      </c>
      <c r="K19" s="39">
        <f t="shared" si="29"/>
        <v>7.5619539073179878E-3</v>
      </c>
      <c r="L19" s="39">
        <f t="shared" si="29"/>
        <v>8.0451001343908937E-3</v>
      </c>
      <c r="M19" s="39">
        <f t="shared" si="29"/>
        <v>8.3578236958474338E-3</v>
      </c>
      <c r="N19" s="40">
        <f t="shared" si="29"/>
        <v>8.4606559407054936E-3</v>
      </c>
      <c r="O19" s="40">
        <f t="shared" si="29"/>
        <v>8.8369584759345112E-3</v>
      </c>
      <c r="P19" s="40">
        <f t="shared" si="29"/>
        <v>8.8704177927644602E-3</v>
      </c>
      <c r="Q19" s="40">
        <f t="shared" si="29"/>
        <v>9.6603992430271748E-3</v>
      </c>
      <c r="R19" s="41"/>
      <c r="AC19" s="38"/>
      <c r="AD19" s="38"/>
      <c r="AE19" s="38"/>
      <c r="AF19" s="38"/>
      <c r="AG19" s="38"/>
      <c r="AH19" s="38"/>
      <c r="AI19" s="38"/>
      <c r="AJ19" s="38"/>
      <c r="AK19" s="51" t="s">
        <v>67</v>
      </c>
      <c r="AL19" s="52">
        <v>57.800001144409201</v>
      </c>
      <c r="AM19" s="52">
        <v>46.650001525878899</v>
      </c>
      <c r="AN19" s="52">
        <v>48.150001525878899</v>
      </c>
      <c r="AO19" s="52">
        <v>42.25</v>
      </c>
      <c r="AP19" s="52">
        <v>51.7702026367188</v>
      </c>
      <c r="AQ19" s="52">
        <v>38.287155151367202</v>
      </c>
      <c r="AR19" s="52">
        <v>44.332492828369098</v>
      </c>
      <c r="AS19" s="52">
        <v>47.104816436767599</v>
      </c>
      <c r="AT19" s="52">
        <v>42.198919296264599</v>
      </c>
      <c r="AU19" s="52">
        <v>49.046077728271499</v>
      </c>
      <c r="AV19" s="52">
        <v>49.034086227416999</v>
      </c>
      <c r="AW19" s="52">
        <v>40.324188232421903</v>
      </c>
      <c r="AX19" s="52">
        <v>45.2674884796143</v>
      </c>
      <c r="AY19" s="52">
        <v>41.516302108764599</v>
      </c>
      <c r="AZ19" s="52">
        <v>43.804775238037102</v>
      </c>
    </row>
    <row r="20" spans="2:52" x14ac:dyDescent="0.25"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40"/>
      <c r="R20" s="44" t="s">
        <v>153</v>
      </c>
      <c r="AC20" s="38"/>
      <c r="AD20" s="38"/>
      <c r="AE20" s="38"/>
      <c r="AF20" s="38"/>
      <c r="AG20" s="38"/>
      <c r="AH20" s="38"/>
      <c r="AI20" s="38"/>
      <c r="AJ20" s="38"/>
      <c r="AK20" s="51" t="s">
        <v>68</v>
      </c>
      <c r="AL20" s="52">
        <v>47.149999618530302</v>
      </c>
      <c r="AM20" s="52">
        <v>56.049999237060497</v>
      </c>
      <c r="AN20" s="52">
        <v>48</v>
      </c>
      <c r="AO20" s="52">
        <v>45.050001144409201</v>
      </c>
      <c r="AP20" s="52">
        <v>42.7232761383057</v>
      </c>
      <c r="AQ20" s="52">
        <v>51.3546657562256</v>
      </c>
      <c r="AR20" s="52">
        <v>38.957605361938498</v>
      </c>
      <c r="AS20" s="52">
        <v>44.520572662353501</v>
      </c>
      <c r="AT20" s="52">
        <v>46.859083175659201</v>
      </c>
      <c r="AU20" s="52">
        <v>42.582410812377901</v>
      </c>
      <c r="AV20" s="52">
        <v>48.987913131713903</v>
      </c>
      <c r="AW20" s="52">
        <v>48.800298690795898</v>
      </c>
      <c r="AX20" s="52">
        <v>40.921905517578097</v>
      </c>
      <c r="AY20" s="52">
        <v>45.626298904418903</v>
      </c>
      <c r="AZ20" s="52">
        <v>41.977010726928697</v>
      </c>
    </row>
    <row r="21" spans="2:52" ht="21.75" thickBot="1" x14ac:dyDescent="0.4">
      <c r="F21" s="42"/>
      <c r="G21" s="39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5">
        <f>AVERAGE(H19:Q19)</f>
        <v>7.8238971431507411E-3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05" t="s">
        <v>154</v>
      </c>
      <c r="AJ21" s="3"/>
      <c r="AK21" s="51" t="s">
        <v>69</v>
      </c>
      <c r="AL21" s="52">
        <v>44.25</v>
      </c>
      <c r="AM21" s="52">
        <v>44.649999618530302</v>
      </c>
      <c r="AN21" s="52">
        <v>53.449998855590799</v>
      </c>
      <c r="AO21" s="52">
        <v>50.75</v>
      </c>
      <c r="AP21" s="52">
        <v>44.877374649047901</v>
      </c>
      <c r="AQ21" s="52">
        <v>43.066175460815401</v>
      </c>
      <c r="AR21" s="52">
        <v>50.709953308105497</v>
      </c>
      <c r="AS21" s="52">
        <v>39.590833663940401</v>
      </c>
      <c r="AT21" s="52">
        <v>44.656175613403299</v>
      </c>
      <c r="AU21" s="52">
        <v>46.553581237792997</v>
      </c>
      <c r="AV21" s="52">
        <v>42.988029479980497</v>
      </c>
      <c r="AW21" s="52">
        <v>48.851657867431598</v>
      </c>
      <c r="AX21" s="52">
        <v>48.490413665771499</v>
      </c>
      <c r="AY21" s="52">
        <v>41.476442337036097</v>
      </c>
      <c r="AZ21" s="52">
        <v>45.980281829833999</v>
      </c>
    </row>
    <row r="22" spans="2:52" ht="21.75" thickBot="1" x14ac:dyDescent="0.4">
      <c r="F22" s="42"/>
      <c r="N22" s="43"/>
      <c r="O22" s="38"/>
      <c r="P22" s="38"/>
      <c r="Q22" s="38"/>
      <c r="S22" s="62" t="s">
        <v>152</v>
      </c>
      <c r="T22" s="63">
        <v>2015</v>
      </c>
      <c r="U22" s="63">
        <v>2016</v>
      </c>
      <c r="V22" s="63">
        <v>2017</v>
      </c>
      <c r="W22" s="63">
        <v>2018</v>
      </c>
      <c r="X22" s="63">
        <v>2019</v>
      </c>
      <c r="Y22" s="63">
        <v>2020</v>
      </c>
      <c r="Z22" s="63">
        <v>2021</v>
      </c>
      <c r="AA22" s="63">
        <v>2022</v>
      </c>
      <c r="AB22" s="63">
        <v>2023</v>
      </c>
      <c r="AC22" s="63">
        <v>2024</v>
      </c>
      <c r="AD22" s="63">
        <v>2025</v>
      </c>
      <c r="AE22" s="63">
        <v>2026</v>
      </c>
      <c r="AF22" s="63">
        <v>2027</v>
      </c>
      <c r="AG22" s="63">
        <v>2028</v>
      </c>
      <c r="AH22" s="64">
        <v>2029</v>
      </c>
      <c r="AI22" s="106"/>
      <c r="AJ22" s="30"/>
      <c r="AK22" s="51" t="s">
        <v>70</v>
      </c>
      <c r="AL22" s="52">
        <v>52.049999237060497</v>
      </c>
      <c r="AM22" s="52">
        <v>44.5</v>
      </c>
      <c r="AN22" s="52">
        <v>50.5</v>
      </c>
      <c r="AO22" s="52">
        <v>51.449998855590799</v>
      </c>
      <c r="AP22" s="52">
        <v>49.656236648559599</v>
      </c>
      <c r="AQ22" s="52">
        <v>44.878040313720703</v>
      </c>
      <c r="AR22" s="52">
        <v>43.600248336791999</v>
      </c>
      <c r="AS22" s="52">
        <v>50.164140701293903</v>
      </c>
      <c r="AT22" s="52">
        <v>40.558153152465799</v>
      </c>
      <c r="AU22" s="52">
        <v>45.097274780273402</v>
      </c>
      <c r="AV22" s="52">
        <v>46.584300994872997</v>
      </c>
      <c r="AW22" s="52">
        <v>43.7792873382568</v>
      </c>
      <c r="AX22" s="52">
        <v>48.989355087280302</v>
      </c>
      <c r="AY22" s="52">
        <v>48.495771408081097</v>
      </c>
      <c r="AZ22" s="52">
        <v>42.414861679077099</v>
      </c>
    </row>
    <row r="23" spans="2:52" x14ac:dyDescent="0.25">
      <c r="N23" s="43"/>
      <c r="O23" s="38"/>
      <c r="P23" s="38"/>
      <c r="Q23" s="38"/>
      <c r="S23" s="65" t="s">
        <v>48</v>
      </c>
      <c r="T23" s="66">
        <f>AL4</f>
        <v>39.600000381469698</v>
      </c>
      <c r="U23" s="66">
        <f t="shared" ref="U23:AH28" si="30">AM4</f>
        <v>30.600000381469702</v>
      </c>
      <c r="V23" s="66">
        <f t="shared" si="30"/>
        <v>48.150001525878899</v>
      </c>
      <c r="W23" s="66">
        <f t="shared" si="30"/>
        <v>31.649999618530298</v>
      </c>
      <c r="X23" s="66">
        <f t="shared" si="30"/>
        <v>41.155300140380902</v>
      </c>
      <c r="Y23" s="66">
        <f t="shared" si="30"/>
        <v>41.147819519042997</v>
      </c>
      <c r="Z23" s="66">
        <f t="shared" si="30"/>
        <v>41.169178009033203</v>
      </c>
      <c r="AA23" s="66">
        <f t="shared" si="30"/>
        <v>41.260114669799798</v>
      </c>
      <c r="AB23" s="66">
        <f t="shared" si="30"/>
        <v>41.435258865356403</v>
      </c>
      <c r="AC23" s="66">
        <f t="shared" si="30"/>
        <v>41.624296188354499</v>
      </c>
      <c r="AD23" s="66">
        <f t="shared" si="30"/>
        <v>41.840297698974602</v>
      </c>
      <c r="AE23" s="66">
        <f t="shared" si="30"/>
        <v>42.073656082153299</v>
      </c>
      <c r="AF23" s="66">
        <f t="shared" si="30"/>
        <v>42.319581985473597</v>
      </c>
      <c r="AG23" s="66">
        <f t="shared" si="30"/>
        <v>42.5604057312012</v>
      </c>
      <c r="AH23" s="66">
        <f t="shared" si="30"/>
        <v>42.861799240112298</v>
      </c>
      <c r="AI23" s="67">
        <f>AH23-T23</f>
        <v>3.2617988586425994</v>
      </c>
      <c r="AJ23" s="68"/>
      <c r="AK23" s="51" t="s">
        <v>71</v>
      </c>
      <c r="AL23" s="52">
        <v>48.75</v>
      </c>
      <c r="AM23" s="52">
        <v>51.399999618530302</v>
      </c>
      <c r="AN23" s="52">
        <v>46</v>
      </c>
      <c r="AO23" s="52">
        <v>51.099998474121101</v>
      </c>
      <c r="AP23" s="52">
        <v>49.579206466674798</v>
      </c>
      <c r="AQ23" s="52">
        <v>47.9624214172363</v>
      </c>
      <c r="AR23" s="52">
        <v>44.404796600341797</v>
      </c>
      <c r="AS23" s="52">
        <v>43.675464630127003</v>
      </c>
      <c r="AT23" s="52">
        <v>49.024101257324197</v>
      </c>
      <c r="AU23" s="52">
        <v>41.227968215942397</v>
      </c>
      <c r="AV23" s="52">
        <v>45.129013061523402</v>
      </c>
      <c r="AW23" s="52">
        <v>46.209201812744098</v>
      </c>
      <c r="AX23" s="52">
        <v>44.223545074462898</v>
      </c>
      <c r="AY23" s="52">
        <v>48.6255912780762</v>
      </c>
      <c r="AZ23" s="52">
        <v>48.135089874267599</v>
      </c>
    </row>
    <row r="24" spans="2:52" x14ac:dyDescent="0.25">
      <c r="N24" s="43"/>
      <c r="O24" s="38"/>
      <c r="P24" s="38"/>
      <c r="Q24" s="38"/>
      <c r="S24" s="30" t="s">
        <v>49</v>
      </c>
      <c r="T24" s="69">
        <f>AL5</f>
        <v>38.549999237060497</v>
      </c>
      <c r="U24" s="69">
        <f t="shared" si="30"/>
        <v>39.300001144409201</v>
      </c>
      <c r="V24" s="69">
        <f t="shared" si="30"/>
        <v>35.199998855590799</v>
      </c>
      <c r="W24" s="69">
        <f t="shared" si="30"/>
        <v>46.25</v>
      </c>
      <c r="X24" s="69">
        <f t="shared" si="30"/>
        <v>32.481394767761202</v>
      </c>
      <c r="Y24" s="69">
        <f t="shared" si="30"/>
        <v>40.957410812377901</v>
      </c>
      <c r="Z24" s="69">
        <f t="shared" si="30"/>
        <v>41.003505706787102</v>
      </c>
      <c r="AA24" s="69">
        <f t="shared" si="30"/>
        <v>41.0789794921875</v>
      </c>
      <c r="AB24" s="69">
        <f t="shared" si="30"/>
        <v>41.2365207672119</v>
      </c>
      <c r="AC24" s="69">
        <f t="shared" si="30"/>
        <v>41.461448669433601</v>
      </c>
      <c r="AD24" s="69">
        <f t="shared" si="30"/>
        <v>41.688261032104499</v>
      </c>
      <c r="AE24" s="69">
        <f t="shared" si="30"/>
        <v>41.930784225463903</v>
      </c>
      <c r="AF24" s="69">
        <f t="shared" si="30"/>
        <v>42.185060501098597</v>
      </c>
      <c r="AG24" s="69">
        <f t="shared" si="30"/>
        <v>42.445783615112298</v>
      </c>
      <c r="AH24" s="69">
        <f t="shared" si="30"/>
        <v>42.749185562133803</v>
      </c>
      <c r="AI24" s="68">
        <f t="shared" ref="AI24:AI28" si="31">AH24-T24</f>
        <v>4.1991863250733061</v>
      </c>
      <c r="AJ24" s="68"/>
      <c r="AK24" s="51" t="s">
        <v>72</v>
      </c>
      <c r="AL24" s="52">
        <v>40.25</v>
      </c>
      <c r="AM24" s="52">
        <v>40.299999237060497</v>
      </c>
      <c r="AN24" s="52">
        <v>52</v>
      </c>
      <c r="AO24" s="52">
        <v>46.799999237060497</v>
      </c>
      <c r="AP24" s="52">
        <v>49.204734802246101</v>
      </c>
      <c r="AQ24" s="52">
        <v>47.694423675537102</v>
      </c>
      <c r="AR24" s="52">
        <v>46.383171081542997</v>
      </c>
      <c r="AS24" s="52">
        <v>43.914161682128899</v>
      </c>
      <c r="AT24" s="52">
        <v>43.639663696289098</v>
      </c>
      <c r="AU24" s="52">
        <v>47.813732147216797</v>
      </c>
      <c r="AV24" s="52">
        <v>41.825168609619098</v>
      </c>
      <c r="AW24" s="52">
        <v>45.065574645996101</v>
      </c>
      <c r="AX24" s="52">
        <v>45.822755813598597</v>
      </c>
      <c r="AY24" s="52">
        <v>44.55419921875</v>
      </c>
      <c r="AZ24" s="52">
        <v>48.233987808227504</v>
      </c>
    </row>
    <row r="25" spans="2:52" x14ac:dyDescent="0.25">
      <c r="N25" s="43"/>
      <c r="O25" s="38"/>
      <c r="P25" s="38"/>
      <c r="Q25" s="38"/>
      <c r="S25" s="65" t="s">
        <v>51</v>
      </c>
      <c r="T25" s="66">
        <f t="shared" ref="T25:T28" si="32">AL6</f>
        <v>33.350000381469698</v>
      </c>
      <c r="U25" s="66">
        <f t="shared" si="30"/>
        <v>38.75</v>
      </c>
      <c r="V25" s="66">
        <f t="shared" si="30"/>
        <v>41.950000762939503</v>
      </c>
      <c r="W25" s="66">
        <f t="shared" si="30"/>
        <v>37.099998474121101</v>
      </c>
      <c r="X25" s="66">
        <f t="shared" si="30"/>
        <v>45.5537109375</v>
      </c>
      <c r="Y25" s="66">
        <f t="shared" si="30"/>
        <v>33.512439727783203</v>
      </c>
      <c r="Z25" s="66">
        <f t="shared" si="30"/>
        <v>41.020675659179702</v>
      </c>
      <c r="AA25" s="66">
        <f t="shared" si="30"/>
        <v>41.125160217285199</v>
      </c>
      <c r="AB25" s="66">
        <f t="shared" si="30"/>
        <v>41.2697429656982</v>
      </c>
      <c r="AC25" s="66">
        <f t="shared" si="30"/>
        <v>41.481542587280302</v>
      </c>
      <c r="AD25" s="66">
        <f t="shared" si="30"/>
        <v>41.744155883789098</v>
      </c>
      <c r="AE25" s="66">
        <f t="shared" si="30"/>
        <v>42.000635147094698</v>
      </c>
      <c r="AF25" s="66">
        <f t="shared" si="30"/>
        <v>42.267747879028299</v>
      </c>
      <c r="AG25" s="66">
        <f t="shared" si="30"/>
        <v>42.538984298706097</v>
      </c>
      <c r="AH25" s="66">
        <f t="shared" si="30"/>
        <v>42.869379043579102</v>
      </c>
      <c r="AI25" s="67">
        <f t="shared" si="31"/>
        <v>9.5193786621094034</v>
      </c>
      <c r="AJ25" s="68"/>
      <c r="AK25" s="51" t="s">
        <v>73</v>
      </c>
      <c r="AL25" s="52">
        <v>44.949998855590799</v>
      </c>
      <c r="AM25" s="52">
        <v>40.300001144409201</v>
      </c>
      <c r="AN25" s="52">
        <v>42.899999618530302</v>
      </c>
      <c r="AO25" s="52">
        <v>47.949998855590799</v>
      </c>
      <c r="AP25" s="52">
        <v>44.915765762329102</v>
      </c>
      <c r="AQ25" s="52">
        <v>47.048727035522496</v>
      </c>
      <c r="AR25" s="52">
        <v>45.751951217651403</v>
      </c>
      <c r="AS25" s="52">
        <v>44.7158107757568</v>
      </c>
      <c r="AT25" s="52">
        <v>43.139686584472699</v>
      </c>
      <c r="AU25" s="52">
        <v>43.205192565917997</v>
      </c>
      <c r="AV25" s="52">
        <v>46.353937149047901</v>
      </c>
      <c r="AW25" s="52">
        <v>41.941036224365199</v>
      </c>
      <c r="AX25" s="52">
        <v>44.559089660644503</v>
      </c>
      <c r="AY25" s="52">
        <v>45.059339523315401</v>
      </c>
      <c r="AZ25" s="52">
        <v>44.462417602539098</v>
      </c>
    </row>
    <row r="26" spans="2:52" x14ac:dyDescent="0.25">
      <c r="N26" s="43"/>
      <c r="O26" s="38"/>
      <c r="P26" s="38"/>
      <c r="Q26" s="38"/>
      <c r="S26" s="30" t="s">
        <v>53</v>
      </c>
      <c r="T26" s="69">
        <f t="shared" si="32"/>
        <v>37.050001144409201</v>
      </c>
      <c r="U26" s="69">
        <f t="shared" si="30"/>
        <v>35.150000572204597</v>
      </c>
      <c r="V26" s="69">
        <f t="shared" si="30"/>
        <v>41.5</v>
      </c>
      <c r="W26" s="69">
        <f t="shared" si="30"/>
        <v>45.549999237060497</v>
      </c>
      <c r="X26" s="69">
        <f t="shared" si="30"/>
        <v>37.902383804321303</v>
      </c>
      <c r="Y26" s="69">
        <f t="shared" si="30"/>
        <v>45.191665649414098</v>
      </c>
      <c r="Z26" s="69">
        <f t="shared" si="30"/>
        <v>34.581165313720703</v>
      </c>
      <c r="AA26" s="69">
        <f t="shared" si="30"/>
        <v>41.311586380004897</v>
      </c>
      <c r="AB26" s="69">
        <f t="shared" si="30"/>
        <v>41.484020233154297</v>
      </c>
      <c r="AC26" s="69">
        <f t="shared" si="30"/>
        <v>41.681915283203097</v>
      </c>
      <c r="AD26" s="69">
        <f t="shared" si="30"/>
        <v>41.9338474273682</v>
      </c>
      <c r="AE26" s="69">
        <f t="shared" si="30"/>
        <v>42.225658416747997</v>
      </c>
      <c r="AF26" s="69">
        <f t="shared" si="30"/>
        <v>42.509922027587898</v>
      </c>
      <c r="AG26" s="69">
        <f t="shared" si="30"/>
        <v>42.797811508178697</v>
      </c>
      <c r="AH26" s="69">
        <f t="shared" si="30"/>
        <v>43.1383571624756</v>
      </c>
      <c r="AI26" s="68">
        <f t="shared" si="31"/>
        <v>6.0883560180663991</v>
      </c>
      <c r="AJ26" s="68"/>
      <c r="AK26" s="51" t="s">
        <v>74</v>
      </c>
      <c r="AL26" s="52">
        <v>36.25</v>
      </c>
      <c r="AM26" s="52">
        <v>45.200000762939503</v>
      </c>
      <c r="AN26" s="52">
        <v>40.349998474121101</v>
      </c>
      <c r="AO26" s="52">
        <v>52.600000381469698</v>
      </c>
      <c r="AP26" s="52">
        <v>46.2252712249756</v>
      </c>
      <c r="AQ26" s="52">
        <v>43.645730972290004</v>
      </c>
      <c r="AR26" s="52">
        <v>45.511064529418903</v>
      </c>
      <c r="AS26" s="52">
        <v>44.494188308715799</v>
      </c>
      <c r="AT26" s="52">
        <v>43.697395324707003</v>
      </c>
      <c r="AU26" s="52">
        <v>42.745021820068402</v>
      </c>
      <c r="AV26" s="52">
        <v>43.0261039733887</v>
      </c>
      <c r="AW26" s="52">
        <v>45.392827987670898</v>
      </c>
      <c r="AX26" s="52">
        <v>42.163267135620103</v>
      </c>
      <c r="AY26" s="52">
        <v>44.2634601593018</v>
      </c>
      <c r="AZ26" s="52">
        <v>44.700410842895501</v>
      </c>
    </row>
    <row r="27" spans="2:52" x14ac:dyDescent="0.25">
      <c r="N27" s="43"/>
      <c r="O27" s="38"/>
      <c r="P27" s="38"/>
      <c r="Q27" s="38"/>
      <c r="S27" s="65" t="s">
        <v>55</v>
      </c>
      <c r="T27" s="66">
        <f t="shared" si="32"/>
        <v>35.299999237060497</v>
      </c>
      <c r="U27" s="66">
        <f t="shared" si="30"/>
        <v>34.050001144409201</v>
      </c>
      <c r="V27" s="66">
        <f t="shared" si="30"/>
        <v>35.499999046325698</v>
      </c>
      <c r="W27" s="66">
        <f t="shared" si="30"/>
        <v>40.749999046325698</v>
      </c>
      <c r="X27" s="66">
        <f t="shared" si="30"/>
        <v>45.136598587036097</v>
      </c>
      <c r="Y27" s="66">
        <f t="shared" si="30"/>
        <v>38.608427047729499</v>
      </c>
      <c r="Z27" s="66">
        <f t="shared" si="30"/>
        <v>45.015506744384801</v>
      </c>
      <c r="AA27" s="66">
        <f t="shared" si="30"/>
        <v>35.545261383056598</v>
      </c>
      <c r="AB27" s="66">
        <f t="shared" si="30"/>
        <v>41.687292098999002</v>
      </c>
      <c r="AC27" s="66">
        <f t="shared" si="30"/>
        <v>41.908216476440401</v>
      </c>
      <c r="AD27" s="66">
        <f t="shared" si="30"/>
        <v>42.142518997192397</v>
      </c>
      <c r="AE27" s="66">
        <f t="shared" si="30"/>
        <v>42.422758102416999</v>
      </c>
      <c r="AF27" s="66">
        <f t="shared" si="30"/>
        <v>42.739076614379897</v>
      </c>
      <c r="AG27" s="66">
        <f t="shared" si="30"/>
        <v>43.043676376342802</v>
      </c>
      <c r="AH27" s="66">
        <f t="shared" si="30"/>
        <v>43.394607543945298</v>
      </c>
      <c r="AI27" s="67">
        <f t="shared" si="31"/>
        <v>8.0946083068848012</v>
      </c>
      <c r="AJ27" s="68"/>
      <c r="AK27" s="51" t="s">
        <v>75</v>
      </c>
      <c r="AL27" s="52">
        <v>42.799999237060497</v>
      </c>
      <c r="AM27" s="52">
        <v>40.299999237060497</v>
      </c>
      <c r="AN27" s="52">
        <v>40.350000381469698</v>
      </c>
      <c r="AO27" s="52">
        <v>39.649999618530302</v>
      </c>
      <c r="AP27" s="52">
        <v>48.735597610473597</v>
      </c>
      <c r="AQ27" s="52">
        <v>44.412403106689503</v>
      </c>
      <c r="AR27" s="52">
        <v>42.448163986206097</v>
      </c>
      <c r="AS27" s="52">
        <v>44.002891540527301</v>
      </c>
      <c r="AT27" s="52">
        <v>43.299449920654297</v>
      </c>
      <c r="AU27" s="52">
        <v>42.701183319091797</v>
      </c>
      <c r="AV27" s="52">
        <v>42.177677154541001</v>
      </c>
      <c r="AW27" s="52">
        <v>42.587612152099602</v>
      </c>
      <c r="AX27" s="52">
        <v>44.358140945434599</v>
      </c>
      <c r="AY27" s="52">
        <v>42.019176483154297</v>
      </c>
      <c r="AZ27" s="52">
        <v>43.8049507141113</v>
      </c>
    </row>
    <row r="28" spans="2:52" x14ac:dyDescent="0.25">
      <c r="N28" s="43"/>
      <c r="O28" s="38"/>
      <c r="P28" s="38"/>
      <c r="Q28" s="38"/>
      <c r="S28" s="70" t="s">
        <v>57</v>
      </c>
      <c r="T28" s="71">
        <f t="shared" si="32"/>
        <v>47.800001144409201</v>
      </c>
      <c r="U28" s="71">
        <f t="shared" si="30"/>
        <v>34.599999427795403</v>
      </c>
      <c r="V28" s="71">
        <f t="shared" si="30"/>
        <v>37.649999618530302</v>
      </c>
      <c r="W28" s="71">
        <f t="shared" si="30"/>
        <v>36.699998855590799</v>
      </c>
      <c r="X28" s="71">
        <f t="shared" si="30"/>
        <v>41.053863525390597</v>
      </c>
      <c r="Y28" s="71">
        <f t="shared" si="30"/>
        <v>44.853244781494098</v>
      </c>
      <c r="Z28" s="71">
        <f t="shared" si="30"/>
        <v>39.1895847320557</v>
      </c>
      <c r="AA28" s="71">
        <f t="shared" si="30"/>
        <v>44.985725402832003</v>
      </c>
      <c r="AB28" s="71">
        <f t="shared" si="30"/>
        <v>36.2988605499268</v>
      </c>
      <c r="AC28" s="71">
        <f t="shared" si="30"/>
        <v>42.031385421752901</v>
      </c>
      <c r="AD28" s="71">
        <f t="shared" si="30"/>
        <v>42.285579681396499</v>
      </c>
      <c r="AE28" s="71">
        <f t="shared" si="30"/>
        <v>42.545639038085902</v>
      </c>
      <c r="AF28" s="71">
        <f t="shared" si="30"/>
        <v>42.849420547485401</v>
      </c>
      <c r="AG28" s="71">
        <f t="shared" si="30"/>
        <v>43.183614730834996</v>
      </c>
      <c r="AH28" s="72">
        <f t="shared" si="30"/>
        <v>43.544050216674798</v>
      </c>
      <c r="AI28" s="73">
        <f t="shared" si="31"/>
        <v>-4.2559509277344034</v>
      </c>
      <c r="AJ28" s="68"/>
      <c r="AK28" s="51" t="s">
        <v>76</v>
      </c>
      <c r="AL28" s="52">
        <v>36.900000572204597</v>
      </c>
      <c r="AM28" s="52">
        <v>40.849999427795403</v>
      </c>
      <c r="AN28" s="52">
        <v>48.649999618530302</v>
      </c>
      <c r="AO28" s="52">
        <v>39.949999809265101</v>
      </c>
      <c r="AP28" s="52">
        <v>39.429244995117202</v>
      </c>
      <c r="AQ28" s="52">
        <v>45.818605422973597</v>
      </c>
      <c r="AR28" s="52">
        <v>42.9649562835693</v>
      </c>
      <c r="AS28" s="52">
        <v>41.541650772094698</v>
      </c>
      <c r="AT28" s="52">
        <v>42.8350925445557</v>
      </c>
      <c r="AU28" s="52">
        <v>42.385900497436502</v>
      </c>
      <c r="AV28" s="52">
        <v>41.944149017333999</v>
      </c>
      <c r="AW28" s="52">
        <v>41.700801849365199</v>
      </c>
      <c r="AX28" s="52">
        <v>42.176750183105497</v>
      </c>
      <c r="AY28" s="52">
        <v>43.514461517333999</v>
      </c>
      <c r="AZ28" s="52">
        <v>41.939863204956097</v>
      </c>
    </row>
    <row r="29" spans="2:52" x14ac:dyDescent="0.25">
      <c r="N29" s="43"/>
      <c r="O29" s="38"/>
      <c r="P29" s="38"/>
      <c r="Q29" s="38"/>
      <c r="R29" s="2"/>
      <c r="S29" s="74" t="s">
        <v>9</v>
      </c>
      <c r="T29" s="75">
        <f>SUM(T23:T28)</f>
        <v>231.65000152587879</v>
      </c>
      <c r="U29" s="75">
        <f t="shared" ref="U29:AI29" si="33">SUM(U23:U28)</f>
        <v>212.45000267028811</v>
      </c>
      <c r="V29" s="75">
        <f t="shared" si="33"/>
        <v>239.94999980926522</v>
      </c>
      <c r="W29" s="75">
        <f t="shared" si="33"/>
        <v>237.99999523162839</v>
      </c>
      <c r="X29" s="75">
        <f t="shared" si="33"/>
        <v>243.28325176239011</v>
      </c>
      <c r="Y29" s="75">
        <f t="shared" si="33"/>
        <v>244.2710075378418</v>
      </c>
      <c r="Z29" s="75">
        <f t="shared" si="33"/>
        <v>241.97961616516119</v>
      </c>
      <c r="AA29" s="75">
        <f t="shared" si="33"/>
        <v>245.30682754516599</v>
      </c>
      <c r="AB29" s="75">
        <f t="shared" si="33"/>
        <v>243.41169548034657</v>
      </c>
      <c r="AC29" s="75">
        <f t="shared" si="33"/>
        <v>250.18880462646479</v>
      </c>
      <c r="AD29" s="75">
        <f t="shared" si="33"/>
        <v>251.63466072082525</v>
      </c>
      <c r="AE29" s="75">
        <f t="shared" si="33"/>
        <v>253.19913101196281</v>
      </c>
      <c r="AF29" s="75">
        <f t="shared" si="33"/>
        <v>254.87080955505371</v>
      </c>
      <c r="AG29" s="75">
        <f t="shared" si="33"/>
        <v>256.57027626037609</v>
      </c>
      <c r="AH29" s="75">
        <f t="shared" si="33"/>
        <v>258.5573787689209</v>
      </c>
      <c r="AI29" s="69">
        <f t="shared" si="33"/>
        <v>26.907377243042106</v>
      </c>
      <c r="AJ29" s="76"/>
      <c r="AK29" s="51" t="s">
        <v>77</v>
      </c>
      <c r="AL29" s="52">
        <v>35.399999618530302</v>
      </c>
      <c r="AM29" s="52">
        <v>38.25</v>
      </c>
      <c r="AN29" s="52">
        <v>35.649999618530302</v>
      </c>
      <c r="AO29" s="52">
        <v>41.799999237060497</v>
      </c>
      <c r="AP29" s="52">
        <v>39.9466457366943</v>
      </c>
      <c r="AQ29" s="52">
        <v>39.385799407958999</v>
      </c>
      <c r="AR29" s="52">
        <v>44.051061630249002</v>
      </c>
      <c r="AS29" s="52">
        <v>42.1610202789307</v>
      </c>
      <c r="AT29" s="52">
        <v>41.1851997375488</v>
      </c>
      <c r="AU29" s="52">
        <v>42.252985000610401</v>
      </c>
      <c r="AV29" s="52">
        <v>41.995189666747997</v>
      </c>
      <c r="AW29" s="52">
        <v>41.667324066162102</v>
      </c>
      <c r="AX29" s="52">
        <v>41.6075630187988</v>
      </c>
      <c r="AY29" s="52">
        <v>42.107702255249002</v>
      </c>
      <c r="AZ29" s="52">
        <v>43.260641098022496</v>
      </c>
    </row>
    <row r="30" spans="2:52" x14ac:dyDescent="0.25">
      <c r="N30" s="43"/>
      <c r="O30" s="38"/>
      <c r="P30" s="38"/>
      <c r="Q30" s="38"/>
      <c r="S30" s="77" t="s">
        <v>58</v>
      </c>
      <c r="T30" s="66">
        <f>AL10</f>
        <v>53.899999618530302</v>
      </c>
      <c r="U30" s="66">
        <f t="shared" ref="U30:AH36" si="34">AM10</f>
        <v>48.950000762939503</v>
      </c>
      <c r="V30" s="66">
        <f t="shared" si="34"/>
        <v>35.75</v>
      </c>
      <c r="W30" s="66">
        <f t="shared" si="34"/>
        <v>40.25</v>
      </c>
      <c r="X30" s="66">
        <f t="shared" si="34"/>
        <v>37.453086853027301</v>
      </c>
      <c r="Y30" s="66">
        <f t="shared" si="34"/>
        <v>41.369174957275398</v>
      </c>
      <c r="Z30" s="66">
        <f t="shared" si="34"/>
        <v>44.733484268188498</v>
      </c>
      <c r="AA30" s="66">
        <f t="shared" si="34"/>
        <v>39.744319915771499</v>
      </c>
      <c r="AB30" s="66">
        <f t="shared" si="34"/>
        <v>45.0856838226318</v>
      </c>
      <c r="AC30" s="66">
        <f t="shared" si="34"/>
        <v>37.008085250854499</v>
      </c>
      <c r="AD30" s="66">
        <f t="shared" si="34"/>
        <v>42.415647506713903</v>
      </c>
      <c r="AE30" s="66">
        <f t="shared" si="34"/>
        <v>42.6939506530762</v>
      </c>
      <c r="AF30" s="66">
        <f t="shared" si="34"/>
        <v>42.976009368896499</v>
      </c>
      <c r="AG30" s="66">
        <f t="shared" si="34"/>
        <v>43.297527313232401</v>
      </c>
      <c r="AH30" s="66">
        <f t="shared" si="34"/>
        <v>43.680633544921903</v>
      </c>
      <c r="AI30" s="78">
        <f t="shared" ref="AI30:AI36" si="35">AH30-T30</f>
        <v>-10.219366073608398</v>
      </c>
      <c r="AJ30" s="68"/>
      <c r="AK30" s="51" t="s">
        <v>78</v>
      </c>
      <c r="AL30" s="52">
        <v>31.099999427795399</v>
      </c>
      <c r="AM30" s="52">
        <v>37</v>
      </c>
      <c r="AN30" s="52">
        <v>35.850000381469698</v>
      </c>
      <c r="AO30" s="52">
        <v>40.850000381469698</v>
      </c>
      <c r="AP30" s="52">
        <v>41.354007720947301</v>
      </c>
      <c r="AQ30" s="52">
        <v>40.3072319030762</v>
      </c>
      <c r="AR30" s="52">
        <v>39.834882736206097</v>
      </c>
      <c r="AS30" s="52">
        <v>43.361049652099602</v>
      </c>
      <c r="AT30" s="52">
        <v>42.120964050292997</v>
      </c>
      <c r="AU30" s="52">
        <v>41.446247100830099</v>
      </c>
      <c r="AV30" s="52">
        <v>42.3486003875732</v>
      </c>
      <c r="AW30" s="52">
        <v>42.217653274536097</v>
      </c>
      <c r="AX30" s="52">
        <v>41.977474212646499</v>
      </c>
      <c r="AY30" s="52">
        <v>42.032482147216797</v>
      </c>
      <c r="AZ30" s="52">
        <v>42.640861511230497</v>
      </c>
    </row>
    <row r="31" spans="2:52" x14ac:dyDescent="0.25">
      <c r="N31" s="43"/>
      <c r="O31" s="38"/>
      <c r="P31" s="38"/>
      <c r="Q31" s="38"/>
      <c r="S31" s="30" t="s">
        <v>59</v>
      </c>
      <c r="T31" s="69">
        <f>AL11</f>
        <v>36.400000572204597</v>
      </c>
      <c r="U31" s="69">
        <f t="shared" si="34"/>
        <v>51.149999618530302</v>
      </c>
      <c r="V31" s="69">
        <f t="shared" si="34"/>
        <v>50.100000381469698</v>
      </c>
      <c r="W31" s="69">
        <f t="shared" si="34"/>
        <v>34.850000381469698</v>
      </c>
      <c r="X31" s="69">
        <f t="shared" si="34"/>
        <v>41.112260818481403</v>
      </c>
      <c r="Y31" s="69">
        <f t="shared" si="34"/>
        <v>38.033363342285199</v>
      </c>
      <c r="Z31" s="69">
        <f t="shared" si="34"/>
        <v>41.553270339965799</v>
      </c>
      <c r="AA31" s="69">
        <f t="shared" si="34"/>
        <v>44.612752914428697</v>
      </c>
      <c r="AB31" s="69">
        <f t="shared" si="34"/>
        <v>40.195951461791999</v>
      </c>
      <c r="AC31" s="69">
        <f t="shared" si="34"/>
        <v>45.167442321777301</v>
      </c>
      <c r="AD31" s="69">
        <f t="shared" si="34"/>
        <v>37.566493988037102</v>
      </c>
      <c r="AE31" s="69">
        <f t="shared" si="34"/>
        <v>42.714431762695298</v>
      </c>
      <c r="AF31" s="69">
        <f t="shared" si="34"/>
        <v>43.013633728027301</v>
      </c>
      <c r="AG31" s="69">
        <f t="shared" si="34"/>
        <v>43.312694549560497</v>
      </c>
      <c r="AH31" s="69">
        <f t="shared" si="34"/>
        <v>43.678764343261697</v>
      </c>
      <c r="AI31" s="79">
        <f t="shared" si="35"/>
        <v>7.2787637710571005</v>
      </c>
      <c r="AJ31" s="68"/>
      <c r="AK31" s="51" t="s">
        <v>79</v>
      </c>
      <c r="AL31" s="52">
        <v>37.450000762939503</v>
      </c>
      <c r="AM31" s="52">
        <v>36.050000190734899</v>
      </c>
      <c r="AN31" s="52">
        <v>37.5</v>
      </c>
      <c r="AO31" s="52">
        <v>43.450000762939503</v>
      </c>
      <c r="AP31" s="52">
        <v>40.9220867156982</v>
      </c>
      <c r="AQ31" s="52">
        <v>41.592264175415004</v>
      </c>
      <c r="AR31" s="52">
        <v>41.086711883544901</v>
      </c>
      <c r="AS31" s="52">
        <v>40.714227676391602</v>
      </c>
      <c r="AT31" s="52">
        <v>43.507318496704102</v>
      </c>
      <c r="AU31" s="52">
        <v>42.686193466186502</v>
      </c>
      <c r="AV31" s="52">
        <v>42.2219944000244</v>
      </c>
      <c r="AW31" s="52">
        <v>43.003465652465799</v>
      </c>
      <c r="AX31" s="52">
        <v>42.966220855712898</v>
      </c>
      <c r="AY31" s="52">
        <v>42.790920257568402</v>
      </c>
      <c r="AZ31" s="52">
        <v>43.019458770752003</v>
      </c>
    </row>
    <row r="32" spans="2:52" x14ac:dyDescent="0.25">
      <c r="N32" s="43"/>
      <c r="O32" s="38"/>
      <c r="P32" s="38"/>
      <c r="Q32" s="38"/>
      <c r="S32" s="65" t="s">
        <v>60</v>
      </c>
      <c r="T32" s="66">
        <f t="shared" ref="T32:T36" si="36">AL12</f>
        <v>48.899999618530302</v>
      </c>
      <c r="U32" s="66">
        <f t="shared" si="34"/>
        <v>37.900000572204597</v>
      </c>
      <c r="V32" s="66">
        <f t="shared" si="34"/>
        <v>50.950000762939503</v>
      </c>
      <c r="W32" s="66">
        <f t="shared" si="34"/>
        <v>50.350000381469698</v>
      </c>
      <c r="X32" s="66">
        <f t="shared" si="34"/>
        <v>35.755170822143597</v>
      </c>
      <c r="Y32" s="66">
        <f t="shared" si="34"/>
        <v>41.868101119995103</v>
      </c>
      <c r="Z32" s="66">
        <f t="shared" si="34"/>
        <v>38.599193572997997</v>
      </c>
      <c r="AA32" s="66">
        <f t="shared" si="34"/>
        <v>41.807394027709996</v>
      </c>
      <c r="AB32" s="66">
        <f t="shared" si="34"/>
        <v>44.630365371704102</v>
      </c>
      <c r="AC32" s="66">
        <f t="shared" si="34"/>
        <v>40.680566787719698</v>
      </c>
      <c r="AD32" s="66">
        <f t="shared" si="34"/>
        <v>45.325452804565401</v>
      </c>
      <c r="AE32" s="66">
        <f t="shared" si="34"/>
        <v>38.149755477905302</v>
      </c>
      <c r="AF32" s="66">
        <f t="shared" si="34"/>
        <v>43.073020935058601</v>
      </c>
      <c r="AG32" s="66">
        <f t="shared" si="34"/>
        <v>43.389753341674798</v>
      </c>
      <c r="AH32" s="66">
        <f t="shared" si="34"/>
        <v>43.7324314117432</v>
      </c>
      <c r="AI32" s="80">
        <f t="shared" si="35"/>
        <v>-5.1675682067871023</v>
      </c>
      <c r="AJ32" s="68"/>
      <c r="AK32" s="51" t="s">
        <v>80</v>
      </c>
      <c r="AL32" s="52">
        <v>41.25</v>
      </c>
      <c r="AM32" s="52">
        <v>39.25</v>
      </c>
      <c r="AN32" s="52">
        <v>37.799999237060497</v>
      </c>
      <c r="AO32" s="52">
        <v>40.950000762939503</v>
      </c>
      <c r="AP32" s="52">
        <v>43.683160781860401</v>
      </c>
      <c r="AQ32" s="52">
        <v>41.413883209228501</v>
      </c>
      <c r="AR32" s="52">
        <v>42.199510574340799</v>
      </c>
      <c r="AS32" s="52">
        <v>42.023532867431598</v>
      </c>
      <c r="AT32" s="52">
        <v>41.763439178466797</v>
      </c>
      <c r="AU32" s="52">
        <v>44.0470161437988</v>
      </c>
      <c r="AV32" s="52">
        <v>43.503944396972699</v>
      </c>
      <c r="AW32" s="52">
        <v>43.195920944213903</v>
      </c>
      <c r="AX32" s="52">
        <v>43.891397476196303</v>
      </c>
      <c r="AY32" s="52">
        <v>43.921892166137702</v>
      </c>
      <c r="AZ32" s="52">
        <v>43.894361495971701</v>
      </c>
    </row>
    <row r="33" spans="14:52" x14ac:dyDescent="0.25">
      <c r="N33" s="43"/>
      <c r="O33" s="38"/>
      <c r="P33" s="38"/>
      <c r="Q33" s="38"/>
      <c r="S33" s="30" t="s">
        <v>61</v>
      </c>
      <c r="T33" s="69">
        <f t="shared" si="36"/>
        <v>45.350000381469698</v>
      </c>
      <c r="U33" s="69">
        <f t="shared" si="34"/>
        <v>50.149999618530302</v>
      </c>
      <c r="V33" s="69">
        <f t="shared" si="34"/>
        <v>39.400000572204597</v>
      </c>
      <c r="W33" s="69">
        <f t="shared" si="34"/>
        <v>48.700000762939503</v>
      </c>
      <c r="X33" s="69">
        <f t="shared" si="34"/>
        <v>50.144273757934599</v>
      </c>
      <c r="Y33" s="69">
        <f t="shared" si="34"/>
        <v>36.495983123779297</v>
      </c>
      <c r="Z33" s="69">
        <f t="shared" si="34"/>
        <v>42.4935817718506</v>
      </c>
      <c r="AA33" s="69">
        <f t="shared" si="34"/>
        <v>39.0532550811768</v>
      </c>
      <c r="AB33" s="69">
        <f t="shared" si="34"/>
        <v>42.002527236938498</v>
      </c>
      <c r="AC33" s="69">
        <f t="shared" si="34"/>
        <v>44.629005432128899</v>
      </c>
      <c r="AD33" s="69">
        <f t="shared" si="34"/>
        <v>41.0859279632568</v>
      </c>
      <c r="AE33" s="69">
        <f t="shared" si="34"/>
        <v>45.4433078765869</v>
      </c>
      <c r="AF33" s="69">
        <f t="shared" si="34"/>
        <v>38.633842468261697</v>
      </c>
      <c r="AG33" s="69">
        <f t="shared" si="34"/>
        <v>43.3662109375</v>
      </c>
      <c r="AH33" s="69">
        <f t="shared" si="34"/>
        <v>43.725124359130902</v>
      </c>
      <c r="AI33" s="79">
        <f t="shared" si="35"/>
        <v>-1.6248760223387961</v>
      </c>
      <c r="AJ33" s="68"/>
      <c r="AK33" s="51" t="s">
        <v>81</v>
      </c>
      <c r="AL33" s="52">
        <v>38.849998474121101</v>
      </c>
      <c r="AM33" s="52">
        <v>40.550001144409201</v>
      </c>
      <c r="AN33" s="52">
        <v>39.549999237060497</v>
      </c>
      <c r="AO33" s="52">
        <v>45.049999237060497</v>
      </c>
      <c r="AP33" s="52">
        <v>41.968246459960902</v>
      </c>
      <c r="AQ33" s="52">
        <v>44.190364837646499</v>
      </c>
      <c r="AR33" s="52">
        <v>42.200304031372099</v>
      </c>
      <c r="AS33" s="52">
        <v>43.007213592529297</v>
      </c>
      <c r="AT33" s="52">
        <v>43.0234699249268</v>
      </c>
      <c r="AU33" s="52">
        <v>42.861200332641602</v>
      </c>
      <c r="AV33" s="52">
        <v>44.7778511047363</v>
      </c>
      <c r="AW33" s="52">
        <v>44.424163818359403</v>
      </c>
      <c r="AX33" s="52">
        <v>44.247138977050803</v>
      </c>
      <c r="AY33" s="52">
        <v>44.870517730712898</v>
      </c>
      <c r="AZ33" s="52">
        <v>45.040815353393597</v>
      </c>
    </row>
    <row r="34" spans="14:52" x14ac:dyDescent="0.25">
      <c r="N34" s="43"/>
      <c r="O34" s="38"/>
      <c r="P34" s="38"/>
      <c r="Q34" s="38"/>
      <c r="S34" s="65" t="s">
        <v>62</v>
      </c>
      <c r="T34" s="66">
        <f t="shared" si="36"/>
        <v>38.550001144409201</v>
      </c>
      <c r="U34" s="66">
        <f t="shared" si="34"/>
        <v>47.350000381469698</v>
      </c>
      <c r="V34" s="66">
        <f t="shared" si="34"/>
        <v>46.75</v>
      </c>
      <c r="W34" s="66">
        <f t="shared" si="34"/>
        <v>40.150000572204597</v>
      </c>
      <c r="X34" s="66">
        <f t="shared" si="34"/>
        <v>48.902839660644503</v>
      </c>
      <c r="Y34" s="66">
        <f t="shared" si="34"/>
        <v>50.0583686828613</v>
      </c>
      <c r="Z34" s="66">
        <f t="shared" si="34"/>
        <v>37.286708831787102</v>
      </c>
      <c r="AA34" s="66">
        <f t="shared" si="34"/>
        <v>43.135583877563498</v>
      </c>
      <c r="AB34" s="66">
        <f t="shared" si="34"/>
        <v>39.577857971191399</v>
      </c>
      <c r="AC34" s="66">
        <f t="shared" si="34"/>
        <v>42.357261657714801</v>
      </c>
      <c r="AD34" s="66">
        <f t="shared" si="34"/>
        <v>44.779912948608398</v>
      </c>
      <c r="AE34" s="66">
        <f t="shared" si="34"/>
        <v>41.573873519897496</v>
      </c>
      <c r="AF34" s="66">
        <f t="shared" si="34"/>
        <v>45.665359497070298</v>
      </c>
      <c r="AG34" s="66">
        <f t="shared" si="34"/>
        <v>39.218826293945298</v>
      </c>
      <c r="AH34" s="66">
        <f t="shared" si="34"/>
        <v>43.7964191436768</v>
      </c>
      <c r="AI34" s="80">
        <f t="shared" si="35"/>
        <v>5.2464179992675994</v>
      </c>
      <c r="AJ34" s="68"/>
      <c r="AK34" s="51" t="s">
        <v>82</v>
      </c>
      <c r="AL34" s="52">
        <v>36.899999618530302</v>
      </c>
      <c r="AM34" s="52">
        <v>39.199998855590799</v>
      </c>
      <c r="AN34" s="52">
        <v>43.049999237060497</v>
      </c>
      <c r="AO34" s="52">
        <v>41.649999618530302</v>
      </c>
      <c r="AP34" s="52">
        <v>44.741870880127003</v>
      </c>
      <c r="AQ34" s="52">
        <v>42.660223007202099</v>
      </c>
      <c r="AR34" s="52">
        <v>44.597372055053697</v>
      </c>
      <c r="AS34" s="52">
        <v>42.852806091308601</v>
      </c>
      <c r="AT34" s="52">
        <v>43.639173507690401</v>
      </c>
      <c r="AU34" s="52">
        <v>43.740623474121101</v>
      </c>
      <c r="AV34" s="52">
        <v>43.660621643066399</v>
      </c>
      <c r="AW34" s="52">
        <v>45.296556472778299</v>
      </c>
      <c r="AX34" s="52">
        <v>45.080327987670898</v>
      </c>
      <c r="AY34" s="52">
        <v>45.011289596557603</v>
      </c>
      <c r="AZ34" s="52">
        <v>45.647413253784201</v>
      </c>
    </row>
    <row r="35" spans="14:52" x14ac:dyDescent="0.25">
      <c r="N35" s="43"/>
      <c r="O35" s="38"/>
      <c r="P35" s="38"/>
      <c r="Q35" s="38"/>
      <c r="S35" s="30" t="s">
        <v>63</v>
      </c>
      <c r="T35" s="69">
        <f t="shared" si="36"/>
        <v>54.350000381469698</v>
      </c>
      <c r="U35" s="69">
        <f t="shared" si="34"/>
        <v>37.649999618530302</v>
      </c>
      <c r="V35" s="69">
        <f t="shared" si="34"/>
        <v>46.200000762939503</v>
      </c>
      <c r="W35" s="69">
        <f t="shared" si="34"/>
        <v>48.100000381469698</v>
      </c>
      <c r="X35" s="69">
        <f t="shared" si="34"/>
        <v>40.738392829894998</v>
      </c>
      <c r="Y35" s="69">
        <f t="shared" si="34"/>
        <v>49.054327011108398</v>
      </c>
      <c r="Z35" s="69">
        <f t="shared" si="34"/>
        <v>49.954048156738303</v>
      </c>
      <c r="AA35" s="69">
        <f t="shared" si="34"/>
        <v>37.972328186035199</v>
      </c>
      <c r="AB35" s="69">
        <f t="shared" si="34"/>
        <v>43.690042495727504</v>
      </c>
      <c r="AC35" s="69">
        <f t="shared" si="34"/>
        <v>40.026815414428697</v>
      </c>
      <c r="AD35" s="69">
        <f t="shared" si="34"/>
        <v>42.667751312255902</v>
      </c>
      <c r="AE35" s="69">
        <f t="shared" si="34"/>
        <v>44.905467987060497</v>
      </c>
      <c r="AF35" s="69">
        <f t="shared" si="34"/>
        <v>41.989782333374002</v>
      </c>
      <c r="AG35" s="69">
        <f t="shared" si="34"/>
        <v>45.846237182617202</v>
      </c>
      <c r="AH35" s="69">
        <f t="shared" si="34"/>
        <v>39.749629974365199</v>
      </c>
      <c r="AI35" s="79">
        <f t="shared" si="35"/>
        <v>-14.600370407104499</v>
      </c>
      <c r="AJ35" s="68"/>
      <c r="AK35" s="51" t="s">
        <v>83</v>
      </c>
      <c r="AL35" s="52">
        <v>35.899999618530302</v>
      </c>
      <c r="AM35" s="52">
        <v>40</v>
      </c>
      <c r="AN35" s="52">
        <v>42.5</v>
      </c>
      <c r="AO35" s="52">
        <v>40.799999237060497</v>
      </c>
      <c r="AP35" s="52">
        <v>41.627086639404297</v>
      </c>
      <c r="AQ35" s="52">
        <v>44.3800239562988</v>
      </c>
      <c r="AR35" s="52">
        <v>43.068729400634801</v>
      </c>
      <c r="AS35" s="52">
        <v>44.788019180297901</v>
      </c>
      <c r="AT35" s="52">
        <v>43.2589302062988</v>
      </c>
      <c r="AU35" s="52">
        <v>44.006317138671903</v>
      </c>
      <c r="AV35" s="52">
        <v>44.143264770507798</v>
      </c>
      <c r="AW35" s="52">
        <v>44.126235961914098</v>
      </c>
      <c r="AX35" s="52">
        <v>45.543186187744098</v>
      </c>
      <c r="AY35" s="52">
        <v>45.425186157226598</v>
      </c>
      <c r="AZ35" s="52">
        <v>45.508195877075202</v>
      </c>
    </row>
    <row r="36" spans="14:52" x14ac:dyDescent="0.25">
      <c r="N36" s="43"/>
      <c r="O36" s="38"/>
      <c r="P36" s="38"/>
      <c r="Q36" s="38"/>
      <c r="S36" s="81" t="s">
        <v>64</v>
      </c>
      <c r="T36" s="82">
        <f t="shared" si="36"/>
        <v>44.5</v>
      </c>
      <c r="U36" s="82">
        <f t="shared" si="34"/>
        <v>54.049999237060497</v>
      </c>
      <c r="V36" s="82">
        <f t="shared" si="34"/>
        <v>38.899999618530302</v>
      </c>
      <c r="W36" s="82">
        <f t="shared" si="34"/>
        <v>43.600000381469698</v>
      </c>
      <c r="X36" s="82">
        <f t="shared" si="34"/>
        <v>47.920000076293903</v>
      </c>
      <c r="Y36" s="82">
        <f t="shared" si="34"/>
        <v>41.219791412353501</v>
      </c>
      <c r="Z36" s="82">
        <f t="shared" si="34"/>
        <v>49.1480617523193</v>
      </c>
      <c r="AA36" s="82">
        <f t="shared" si="34"/>
        <v>49.811691284179702</v>
      </c>
      <c r="AB36" s="82">
        <f t="shared" si="34"/>
        <v>38.605949401855497</v>
      </c>
      <c r="AC36" s="82">
        <f t="shared" si="34"/>
        <v>44.1759357452393</v>
      </c>
      <c r="AD36" s="82">
        <f t="shared" si="34"/>
        <v>40.443641662597699</v>
      </c>
      <c r="AE36" s="82">
        <f t="shared" si="34"/>
        <v>42.9698486328125</v>
      </c>
      <c r="AF36" s="82">
        <f t="shared" si="34"/>
        <v>45.021251678466797</v>
      </c>
      <c r="AG36" s="82">
        <f t="shared" si="34"/>
        <v>42.3637084960938</v>
      </c>
      <c r="AH36" s="82">
        <f t="shared" si="34"/>
        <v>46.026943206787102</v>
      </c>
      <c r="AI36" s="83">
        <f t="shared" si="35"/>
        <v>1.5269432067871023</v>
      </c>
      <c r="AJ36" s="68"/>
      <c r="AK36" s="51" t="s">
        <v>84</v>
      </c>
      <c r="AL36" s="52">
        <v>34.049999237060497</v>
      </c>
      <c r="AM36" s="52">
        <v>36.850000381469698</v>
      </c>
      <c r="AN36" s="52">
        <v>41.050001144409201</v>
      </c>
      <c r="AO36" s="52">
        <v>41.950000762939503</v>
      </c>
      <c r="AP36" s="52">
        <v>41.436779022216797</v>
      </c>
      <c r="AQ36" s="52">
        <v>41.8185005187988</v>
      </c>
      <c r="AR36" s="52">
        <v>44.3313503265381</v>
      </c>
      <c r="AS36" s="52">
        <v>43.5560493469238</v>
      </c>
      <c r="AT36" s="52">
        <v>45.1137180328369</v>
      </c>
      <c r="AU36" s="52">
        <v>43.751356124877901</v>
      </c>
      <c r="AV36" s="52">
        <v>44.468389511108398</v>
      </c>
      <c r="AW36" s="52">
        <v>44.636989593505902</v>
      </c>
      <c r="AX36" s="52">
        <v>44.666576385497997</v>
      </c>
      <c r="AY36" s="52">
        <v>45.916444778442397</v>
      </c>
      <c r="AZ36" s="52">
        <v>45.933765411377003</v>
      </c>
    </row>
    <row r="37" spans="14:52" x14ac:dyDescent="0.25">
      <c r="N37" s="43"/>
      <c r="O37" s="38"/>
      <c r="P37" s="38"/>
      <c r="Q37" s="38"/>
      <c r="R37" s="1"/>
      <c r="S37" s="3" t="s">
        <v>9</v>
      </c>
      <c r="T37" s="69">
        <f>SUM(T30:T36)</f>
        <v>321.95000171661377</v>
      </c>
      <c r="U37" s="69">
        <f t="shared" ref="U37:AI37" si="37">SUM(U30:U36)</f>
        <v>327.19999980926519</v>
      </c>
      <c r="V37" s="69">
        <f t="shared" si="37"/>
        <v>308.05000209808361</v>
      </c>
      <c r="W37" s="69">
        <f t="shared" si="37"/>
        <v>306.00000286102295</v>
      </c>
      <c r="X37" s="69">
        <f t="shared" si="37"/>
        <v>302.0260248184203</v>
      </c>
      <c r="Y37" s="69">
        <f t="shared" si="37"/>
        <v>298.0991096496582</v>
      </c>
      <c r="Z37" s="69">
        <f t="shared" si="37"/>
        <v>303.7683486938476</v>
      </c>
      <c r="AA37" s="69">
        <f t="shared" si="37"/>
        <v>296.13732528686535</v>
      </c>
      <c r="AB37" s="69">
        <f t="shared" si="37"/>
        <v>293.78837776184082</v>
      </c>
      <c r="AC37" s="69">
        <f t="shared" si="37"/>
        <v>294.04511260986322</v>
      </c>
      <c r="AD37" s="69">
        <f t="shared" si="37"/>
        <v>294.28482818603521</v>
      </c>
      <c r="AE37" s="69">
        <f t="shared" si="37"/>
        <v>298.45063591003418</v>
      </c>
      <c r="AF37" s="69">
        <f t="shared" si="37"/>
        <v>300.37290000915516</v>
      </c>
      <c r="AG37" s="69">
        <f t="shared" si="37"/>
        <v>300.79495811462397</v>
      </c>
      <c r="AH37" s="69">
        <f t="shared" si="37"/>
        <v>304.38994598388678</v>
      </c>
      <c r="AI37" s="69">
        <f t="shared" si="37"/>
        <v>-17.560055732726994</v>
      </c>
      <c r="AJ37" s="76"/>
      <c r="AK37" s="51" t="s">
        <v>85</v>
      </c>
      <c r="AL37" s="52">
        <v>33.850000381469698</v>
      </c>
      <c r="AM37" s="52">
        <v>36.900001525878899</v>
      </c>
      <c r="AN37" s="52">
        <v>36.549999237060497</v>
      </c>
      <c r="AO37" s="52">
        <v>42.050001144409201</v>
      </c>
      <c r="AP37" s="52">
        <v>42.285331726074197</v>
      </c>
      <c r="AQ37" s="52">
        <v>42.034421920776403</v>
      </c>
      <c r="AR37" s="52">
        <v>42.189893722534201</v>
      </c>
      <c r="AS37" s="52">
        <v>44.524055480957003</v>
      </c>
      <c r="AT37" s="52">
        <v>44.156713485717802</v>
      </c>
      <c r="AU37" s="52">
        <v>45.556159973144503</v>
      </c>
      <c r="AV37" s="52">
        <v>44.319601058959996</v>
      </c>
      <c r="AW37" s="52">
        <v>45.028215408325202</v>
      </c>
      <c r="AX37" s="52">
        <v>45.242221832275398</v>
      </c>
      <c r="AY37" s="52">
        <v>45.301641464233398</v>
      </c>
      <c r="AZ37" s="52">
        <v>46.478170394897496</v>
      </c>
    </row>
    <row r="38" spans="14:52" x14ac:dyDescent="0.25">
      <c r="N38" s="43"/>
      <c r="O38" s="38"/>
      <c r="P38" s="38"/>
      <c r="Q38" s="38"/>
      <c r="S38" s="84" t="s">
        <v>65</v>
      </c>
      <c r="T38" s="85">
        <f>AL17</f>
        <v>48.399999618530302</v>
      </c>
      <c r="U38" s="85">
        <f t="shared" ref="U38:AH40" si="38">AM17</f>
        <v>44.5</v>
      </c>
      <c r="V38" s="85">
        <f t="shared" si="38"/>
        <v>55.149999618530302</v>
      </c>
      <c r="W38" s="85">
        <f t="shared" si="38"/>
        <v>36.850000381469698</v>
      </c>
      <c r="X38" s="85">
        <f t="shared" si="38"/>
        <v>43.851776123046903</v>
      </c>
      <c r="Y38" s="85">
        <f t="shared" si="38"/>
        <v>47.631475448608398</v>
      </c>
      <c r="Z38" s="85">
        <f t="shared" si="38"/>
        <v>41.539937019348102</v>
      </c>
      <c r="AA38" s="85">
        <f t="shared" si="38"/>
        <v>49.105861663818402</v>
      </c>
      <c r="AB38" s="85">
        <f t="shared" si="38"/>
        <v>49.533073425292997</v>
      </c>
      <c r="AC38" s="85">
        <f t="shared" si="38"/>
        <v>39.137790679931598</v>
      </c>
      <c r="AD38" s="85">
        <f t="shared" si="38"/>
        <v>44.525476455688498</v>
      </c>
      <c r="AE38" s="85">
        <f t="shared" si="38"/>
        <v>40.756349563598597</v>
      </c>
      <c r="AF38" s="85">
        <f t="shared" si="38"/>
        <v>43.184162139892599</v>
      </c>
      <c r="AG38" s="85">
        <f t="shared" si="38"/>
        <v>45.029476165771499</v>
      </c>
      <c r="AH38" s="85">
        <f t="shared" si="38"/>
        <v>42.644569396972699</v>
      </c>
      <c r="AI38" s="86">
        <f t="shared" ref="AI38:AI40" si="39">AH38-T38</f>
        <v>-5.755430221557603</v>
      </c>
      <c r="AJ38" s="68"/>
      <c r="AK38" s="51" t="s">
        <v>86</v>
      </c>
      <c r="AL38" s="52">
        <v>36.5</v>
      </c>
      <c r="AM38" s="52">
        <v>35.200000762939503</v>
      </c>
      <c r="AN38" s="52">
        <v>41.300001144409201</v>
      </c>
      <c r="AO38" s="52">
        <v>36.149999618530302</v>
      </c>
      <c r="AP38" s="52">
        <v>42.470424652099602</v>
      </c>
      <c r="AQ38" s="52">
        <v>42.836778640747099</v>
      </c>
      <c r="AR38" s="52">
        <v>42.788059234619098</v>
      </c>
      <c r="AS38" s="52">
        <v>42.8218479156494</v>
      </c>
      <c r="AT38" s="52">
        <v>45.012184143066399</v>
      </c>
      <c r="AU38" s="52">
        <v>44.952245712280302</v>
      </c>
      <c r="AV38" s="52">
        <v>46.218366622924798</v>
      </c>
      <c r="AW38" s="52">
        <v>45.082668304443402</v>
      </c>
      <c r="AX38" s="52">
        <v>45.794961929321303</v>
      </c>
      <c r="AY38" s="52">
        <v>46.056285858154297</v>
      </c>
      <c r="AZ38" s="52">
        <v>46.190492630004897</v>
      </c>
    </row>
    <row r="39" spans="14:52" x14ac:dyDescent="0.25">
      <c r="N39" s="43"/>
      <c r="O39" s="38"/>
      <c r="P39" s="38"/>
      <c r="Q39" s="38"/>
      <c r="S39" s="65" t="s">
        <v>66</v>
      </c>
      <c r="T39" s="66">
        <f>AL18</f>
        <v>45.5</v>
      </c>
      <c r="U39" s="66">
        <f t="shared" si="38"/>
        <v>48.649999618530302</v>
      </c>
      <c r="V39" s="66">
        <f t="shared" si="38"/>
        <v>43.75</v>
      </c>
      <c r="W39" s="66">
        <f t="shared" si="38"/>
        <v>52</v>
      </c>
      <c r="X39" s="66">
        <f t="shared" si="38"/>
        <v>37.5513019561768</v>
      </c>
      <c r="Y39" s="66">
        <f t="shared" si="38"/>
        <v>44.082418441772496</v>
      </c>
      <c r="Z39" s="66">
        <f t="shared" si="38"/>
        <v>47.342655181884801</v>
      </c>
      <c r="AA39" s="66">
        <f t="shared" si="38"/>
        <v>41.8446235656738</v>
      </c>
      <c r="AB39" s="66">
        <f t="shared" si="38"/>
        <v>49.057289123535199</v>
      </c>
      <c r="AC39" s="66">
        <f t="shared" si="38"/>
        <v>49.259464263916001</v>
      </c>
      <c r="AD39" s="66">
        <f t="shared" si="38"/>
        <v>39.697952270507798</v>
      </c>
      <c r="AE39" s="66">
        <f t="shared" si="38"/>
        <v>44.8760986328125</v>
      </c>
      <c r="AF39" s="66">
        <f t="shared" si="38"/>
        <v>41.101297378540004</v>
      </c>
      <c r="AG39" s="66">
        <f t="shared" si="38"/>
        <v>43.441549301147496</v>
      </c>
      <c r="AH39" s="66">
        <f t="shared" si="38"/>
        <v>45.098161697387702</v>
      </c>
      <c r="AI39" s="80">
        <f t="shared" si="39"/>
        <v>-0.40183830261229758</v>
      </c>
      <c r="AJ39" s="68"/>
      <c r="AK39" s="51" t="s">
        <v>87</v>
      </c>
      <c r="AL39" s="52">
        <v>37.699998855590799</v>
      </c>
      <c r="AM39" s="52">
        <v>36.649999618530302</v>
      </c>
      <c r="AN39" s="52">
        <v>38.549999237060497</v>
      </c>
      <c r="AO39" s="52">
        <v>48.050001144409201</v>
      </c>
      <c r="AP39" s="52">
        <v>37.181118011474602</v>
      </c>
      <c r="AQ39" s="52">
        <v>42.792810440063498</v>
      </c>
      <c r="AR39" s="52">
        <v>43.293159484863303</v>
      </c>
      <c r="AS39" s="52">
        <v>43.411655426025398</v>
      </c>
      <c r="AT39" s="52">
        <v>43.364391326904297</v>
      </c>
      <c r="AU39" s="52">
        <v>45.403278350830099</v>
      </c>
      <c r="AV39" s="52">
        <v>45.587722778320298</v>
      </c>
      <c r="AW39" s="52">
        <v>46.741065979003899</v>
      </c>
      <c r="AX39" s="52">
        <v>45.703138351440401</v>
      </c>
      <c r="AY39" s="52">
        <v>46.410621643066399</v>
      </c>
      <c r="AZ39" s="52">
        <v>46.761428833007798</v>
      </c>
    </row>
    <row r="40" spans="14:52" x14ac:dyDescent="0.25">
      <c r="N40" s="43"/>
      <c r="O40" s="38"/>
      <c r="P40" s="38"/>
      <c r="Q40" s="38"/>
      <c r="S40" s="70" t="s">
        <v>67</v>
      </c>
      <c r="T40" s="71">
        <f>AL19</f>
        <v>57.800001144409201</v>
      </c>
      <c r="U40" s="71">
        <f t="shared" si="38"/>
        <v>46.650001525878899</v>
      </c>
      <c r="V40" s="71">
        <f t="shared" si="38"/>
        <v>48.150001525878899</v>
      </c>
      <c r="W40" s="71">
        <f t="shared" si="38"/>
        <v>42.25</v>
      </c>
      <c r="X40" s="71">
        <f t="shared" si="38"/>
        <v>51.7702026367188</v>
      </c>
      <c r="Y40" s="71">
        <f t="shared" si="38"/>
        <v>38.287155151367202</v>
      </c>
      <c r="Z40" s="71">
        <f t="shared" si="38"/>
        <v>44.332492828369098</v>
      </c>
      <c r="AA40" s="71">
        <f t="shared" si="38"/>
        <v>47.104816436767599</v>
      </c>
      <c r="AB40" s="71">
        <f t="shared" si="38"/>
        <v>42.198919296264599</v>
      </c>
      <c r="AC40" s="71">
        <f t="shared" si="38"/>
        <v>49.046077728271499</v>
      </c>
      <c r="AD40" s="71">
        <f t="shared" si="38"/>
        <v>49.034086227416999</v>
      </c>
      <c r="AE40" s="71">
        <f t="shared" si="38"/>
        <v>40.324188232421903</v>
      </c>
      <c r="AF40" s="71">
        <f t="shared" si="38"/>
        <v>45.2674884796143</v>
      </c>
      <c r="AG40" s="71">
        <f t="shared" si="38"/>
        <v>41.516302108764599</v>
      </c>
      <c r="AH40" s="71">
        <f t="shared" si="38"/>
        <v>43.804775238037102</v>
      </c>
      <c r="AI40" s="87">
        <f t="shared" si="39"/>
        <v>-13.995225906372099</v>
      </c>
      <c r="AJ40" s="68"/>
      <c r="AK40" s="51" t="s">
        <v>88</v>
      </c>
      <c r="AL40" s="52">
        <v>30.5</v>
      </c>
      <c r="AM40" s="52">
        <v>42.049999237060497</v>
      </c>
      <c r="AN40" s="52">
        <v>38.649999618530302</v>
      </c>
      <c r="AO40" s="52">
        <v>38.899999618530302</v>
      </c>
      <c r="AP40" s="52">
        <v>47.745281219482401</v>
      </c>
      <c r="AQ40" s="52">
        <v>37.880138397216797</v>
      </c>
      <c r="AR40" s="52">
        <v>42.8859157562256</v>
      </c>
      <c r="AS40" s="52">
        <v>43.485925674438498</v>
      </c>
      <c r="AT40" s="52">
        <v>43.74951171875</v>
      </c>
      <c r="AU40" s="52">
        <v>43.656444549560497</v>
      </c>
      <c r="AV40" s="52">
        <v>45.541393280029297</v>
      </c>
      <c r="AW40" s="52">
        <v>45.912406921386697</v>
      </c>
      <c r="AX40" s="52">
        <v>46.965785980224602</v>
      </c>
      <c r="AY40" s="52">
        <v>46.019561767578097</v>
      </c>
      <c r="AZ40" s="52">
        <v>46.765743255615199</v>
      </c>
    </row>
    <row r="41" spans="14:52" x14ac:dyDescent="0.25">
      <c r="N41" s="43"/>
      <c r="O41" s="38"/>
      <c r="P41" s="38"/>
      <c r="Q41" s="38"/>
      <c r="S41" s="3" t="s">
        <v>9</v>
      </c>
      <c r="T41" s="75">
        <f>SUM(T38:T40)</f>
        <v>151.70000076293951</v>
      </c>
      <c r="U41" s="75">
        <f t="shared" ref="U41:AI41" si="40">SUM(U38:U40)</f>
        <v>139.80000114440921</v>
      </c>
      <c r="V41" s="75">
        <f t="shared" si="40"/>
        <v>147.05000114440921</v>
      </c>
      <c r="W41" s="75">
        <f t="shared" si="40"/>
        <v>131.1000003814697</v>
      </c>
      <c r="X41" s="75">
        <f t="shared" si="40"/>
        <v>133.1732807159425</v>
      </c>
      <c r="Y41" s="75">
        <f t="shared" si="40"/>
        <v>130.0010490417481</v>
      </c>
      <c r="Z41" s="75">
        <f t="shared" si="40"/>
        <v>133.21508502960199</v>
      </c>
      <c r="AA41" s="75">
        <f t="shared" si="40"/>
        <v>138.05530166625979</v>
      </c>
      <c r="AB41" s="75">
        <f t="shared" si="40"/>
        <v>140.7892818450928</v>
      </c>
      <c r="AC41" s="75">
        <f t="shared" si="40"/>
        <v>137.44333267211908</v>
      </c>
      <c r="AD41" s="75">
        <f t="shared" si="40"/>
        <v>133.25751495361328</v>
      </c>
      <c r="AE41" s="75">
        <f t="shared" si="40"/>
        <v>125.95663642883301</v>
      </c>
      <c r="AF41" s="75">
        <f t="shared" si="40"/>
        <v>129.5529479980469</v>
      </c>
      <c r="AG41" s="75">
        <f t="shared" si="40"/>
        <v>129.98732757568359</v>
      </c>
      <c r="AH41" s="75">
        <f t="shared" si="40"/>
        <v>131.54750633239752</v>
      </c>
      <c r="AI41" s="69">
        <f t="shared" si="40"/>
        <v>-20.152494430541999</v>
      </c>
      <c r="AJ41" s="76"/>
      <c r="AK41" s="51" t="s">
        <v>89</v>
      </c>
      <c r="AL41" s="52">
        <v>31.300000190734899</v>
      </c>
      <c r="AM41" s="52">
        <v>32</v>
      </c>
      <c r="AN41" s="52">
        <v>40.899999618530302</v>
      </c>
      <c r="AO41" s="52">
        <v>35.150000572204597</v>
      </c>
      <c r="AP41" s="52">
        <v>38.994303703308098</v>
      </c>
      <c r="AQ41" s="52">
        <v>47.156162261962898</v>
      </c>
      <c r="AR41" s="52">
        <v>38.193445205688498</v>
      </c>
      <c r="AS41" s="52">
        <v>42.6727905273438</v>
      </c>
      <c r="AT41" s="52">
        <v>43.361410140991197</v>
      </c>
      <c r="AU41" s="52">
        <v>43.738798141479499</v>
      </c>
      <c r="AV41" s="52">
        <v>43.617034912109403</v>
      </c>
      <c r="AW41" s="52">
        <v>45.3565998077393</v>
      </c>
      <c r="AX41" s="52">
        <v>45.876010894775398</v>
      </c>
      <c r="AY41" s="52">
        <v>46.835794448852504</v>
      </c>
      <c r="AZ41" s="52">
        <v>46.021419525146499</v>
      </c>
    </row>
    <row r="42" spans="14:52" x14ac:dyDescent="0.25">
      <c r="N42" s="43"/>
      <c r="O42" s="38"/>
      <c r="P42" s="38"/>
      <c r="Q42" s="38"/>
      <c r="S42" s="77" t="s">
        <v>68</v>
      </c>
      <c r="T42" s="66">
        <f>AL20</f>
        <v>47.149999618530302</v>
      </c>
      <c r="U42" s="66">
        <f t="shared" ref="U42:AH55" si="41">AM20</f>
        <v>56.049999237060497</v>
      </c>
      <c r="V42" s="66">
        <f t="shared" si="41"/>
        <v>48</v>
      </c>
      <c r="W42" s="66">
        <f t="shared" si="41"/>
        <v>45.050001144409201</v>
      </c>
      <c r="X42" s="66">
        <f t="shared" si="41"/>
        <v>42.7232761383057</v>
      </c>
      <c r="Y42" s="66">
        <f t="shared" si="41"/>
        <v>51.3546657562256</v>
      </c>
      <c r="Z42" s="66">
        <f t="shared" si="41"/>
        <v>38.957605361938498</v>
      </c>
      <c r="AA42" s="66">
        <f t="shared" si="41"/>
        <v>44.520572662353501</v>
      </c>
      <c r="AB42" s="66">
        <f t="shared" si="41"/>
        <v>46.859083175659201</v>
      </c>
      <c r="AC42" s="66">
        <f t="shared" si="41"/>
        <v>42.582410812377901</v>
      </c>
      <c r="AD42" s="66">
        <f t="shared" si="41"/>
        <v>48.987913131713903</v>
      </c>
      <c r="AE42" s="66">
        <f t="shared" si="41"/>
        <v>48.800298690795898</v>
      </c>
      <c r="AF42" s="66">
        <f t="shared" si="41"/>
        <v>40.921905517578097</v>
      </c>
      <c r="AG42" s="66">
        <f t="shared" si="41"/>
        <v>45.626298904418903</v>
      </c>
      <c r="AH42" s="66">
        <f t="shared" si="41"/>
        <v>41.977010726928697</v>
      </c>
      <c r="AI42" s="78">
        <f t="shared" ref="AI42:AI55" si="42">AH42-T42</f>
        <v>-5.1729888916016051</v>
      </c>
      <c r="AJ42" s="68"/>
      <c r="AK42" s="51" t="s">
        <v>90</v>
      </c>
      <c r="AL42" s="52">
        <v>45.699998855590799</v>
      </c>
      <c r="AM42" s="52">
        <v>32.199999809265101</v>
      </c>
      <c r="AN42" s="52">
        <v>36.100000381469698</v>
      </c>
      <c r="AO42" s="52">
        <v>42.649999618530302</v>
      </c>
      <c r="AP42" s="52">
        <v>35.648801803588903</v>
      </c>
      <c r="AQ42" s="52">
        <v>38.763099670410199</v>
      </c>
      <c r="AR42" s="52">
        <v>46.360992431640597</v>
      </c>
      <c r="AS42" s="52">
        <v>38.195623397827099</v>
      </c>
      <c r="AT42" s="52">
        <v>42.233303070068402</v>
      </c>
      <c r="AU42" s="52">
        <v>42.995597839355497</v>
      </c>
      <c r="AV42" s="52">
        <v>43.468540191650398</v>
      </c>
      <c r="AW42" s="52">
        <v>43.300184249877901</v>
      </c>
      <c r="AX42" s="52">
        <v>44.919454574584996</v>
      </c>
      <c r="AY42" s="52">
        <v>45.558835983276403</v>
      </c>
      <c r="AZ42" s="52">
        <v>46.481092453002901</v>
      </c>
    </row>
    <row r="43" spans="14:52" x14ac:dyDescent="0.25">
      <c r="N43" s="43"/>
      <c r="O43" s="38"/>
      <c r="P43" s="38"/>
      <c r="Q43" s="38"/>
      <c r="S43" s="30" t="s">
        <v>69</v>
      </c>
      <c r="T43" s="69">
        <f>AL21</f>
        <v>44.25</v>
      </c>
      <c r="U43" s="69">
        <f t="shared" si="41"/>
        <v>44.649999618530302</v>
      </c>
      <c r="V43" s="69">
        <f t="shared" si="41"/>
        <v>53.449998855590799</v>
      </c>
      <c r="W43" s="69">
        <f t="shared" si="41"/>
        <v>50.75</v>
      </c>
      <c r="X43" s="69">
        <f t="shared" si="41"/>
        <v>44.877374649047901</v>
      </c>
      <c r="Y43" s="69">
        <f t="shared" si="41"/>
        <v>43.066175460815401</v>
      </c>
      <c r="Z43" s="69">
        <f t="shared" si="41"/>
        <v>50.709953308105497</v>
      </c>
      <c r="AA43" s="69">
        <f t="shared" si="41"/>
        <v>39.590833663940401</v>
      </c>
      <c r="AB43" s="69">
        <f t="shared" si="41"/>
        <v>44.656175613403299</v>
      </c>
      <c r="AC43" s="69">
        <f t="shared" si="41"/>
        <v>46.553581237792997</v>
      </c>
      <c r="AD43" s="69">
        <f t="shared" si="41"/>
        <v>42.988029479980497</v>
      </c>
      <c r="AE43" s="69">
        <f t="shared" si="41"/>
        <v>48.851657867431598</v>
      </c>
      <c r="AF43" s="69">
        <f t="shared" si="41"/>
        <v>48.490413665771499</v>
      </c>
      <c r="AG43" s="69">
        <f t="shared" si="41"/>
        <v>41.476442337036097</v>
      </c>
      <c r="AH43" s="69">
        <f t="shared" si="41"/>
        <v>45.980281829833999</v>
      </c>
      <c r="AI43" s="79">
        <f t="shared" si="42"/>
        <v>1.7302818298339986</v>
      </c>
      <c r="AJ43" s="68"/>
      <c r="AK43" s="51" t="s">
        <v>91</v>
      </c>
      <c r="AL43" s="52">
        <v>43.25</v>
      </c>
      <c r="AM43" s="52">
        <v>44.299999237060497</v>
      </c>
      <c r="AN43" s="52">
        <v>31.100000381469702</v>
      </c>
      <c r="AO43" s="52">
        <v>40.350000381469698</v>
      </c>
      <c r="AP43" s="52">
        <v>42.249292373657198</v>
      </c>
      <c r="AQ43" s="52">
        <v>36.039886474609403</v>
      </c>
      <c r="AR43" s="52">
        <v>38.583091735839801</v>
      </c>
      <c r="AS43" s="52">
        <v>45.709739685058601</v>
      </c>
      <c r="AT43" s="52">
        <v>38.223627090454102</v>
      </c>
      <c r="AU43" s="52">
        <v>41.899013519287102</v>
      </c>
      <c r="AV43" s="52">
        <v>42.712732315063498</v>
      </c>
      <c r="AW43" s="52">
        <v>43.258918762207003</v>
      </c>
      <c r="AX43" s="52">
        <v>43.051490783691399</v>
      </c>
      <c r="AY43" s="52">
        <v>44.575807571411097</v>
      </c>
      <c r="AZ43" s="52">
        <v>45.348260879516602</v>
      </c>
    </row>
    <row r="44" spans="14:52" x14ac:dyDescent="0.25">
      <c r="N44" s="43"/>
      <c r="O44" s="38"/>
      <c r="P44" s="38"/>
      <c r="Q44" s="38"/>
      <c r="S44" s="65" t="s">
        <v>70</v>
      </c>
      <c r="T44" s="66">
        <f t="shared" ref="T44:T55" si="43">AL22</f>
        <v>52.049999237060497</v>
      </c>
      <c r="U44" s="66">
        <f t="shared" si="41"/>
        <v>44.5</v>
      </c>
      <c r="V44" s="66">
        <f t="shared" si="41"/>
        <v>50.5</v>
      </c>
      <c r="W44" s="66">
        <f t="shared" si="41"/>
        <v>51.449998855590799</v>
      </c>
      <c r="X44" s="66">
        <f t="shared" si="41"/>
        <v>49.656236648559599</v>
      </c>
      <c r="Y44" s="66">
        <f t="shared" si="41"/>
        <v>44.878040313720703</v>
      </c>
      <c r="Z44" s="66">
        <f t="shared" si="41"/>
        <v>43.600248336791999</v>
      </c>
      <c r="AA44" s="66">
        <f t="shared" si="41"/>
        <v>50.164140701293903</v>
      </c>
      <c r="AB44" s="66">
        <f t="shared" si="41"/>
        <v>40.558153152465799</v>
      </c>
      <c r="AC44" s="66">
        <f t="shared" si="41"/>
        <v>45.097274780273402</v>
      </c>
      <c r="AD44" s="66">
        <f t="shared" si="41"/>
        <v>46.584300994872997</v>
      </c>
      <c r="AE44" s="66">
        <f t="shared" si="41"/>
        <v>43.7792873382568</v>
      </c>
      <c r="AF44" s="66">
        <f t="shared" si="41"/>
        <v>48.989355087280302</v>
      </c>
      <c r="AG44" s="66">
        <f t="shared" si="41"/>
        <v>48.495771408081097</v>
      </c>
      <c r="AH44" s="66">
        <f t="shared" si="41"/>
        <v>42.414861679077099</v>
      </c>
      <c r="AI44" s="80">
        <f t="shared" si="42"/>
        <v>-9.6351375579833984</v>
      </c>
      <c r="AJ44" s="68"/>
      <c r="AK44" s="51" t="s">
        <v>92</v>
      </c>
      <c r="AL44" s="52">
        <v>40.600000381469698</v>
      </c>
      <c r="AM44" s="52">
        <v>43.5</v>
      </c>
      <c r="AN44" s="52">
        <v>44.299999237060497</v>
      </c>
      <c r="AO44" s="52">
        <v>28.250000953674299</v>
      </c>
      <c r="AP44" s="52">
        <v>40.158922195434599</v>
      </c>
      <c r="AQ44" s="52">
        <v>42.008243560791001</v>
      </c>
      <c r="AR44" s="52">
        <v>36.475385665893597</v>
      </c>
      <c r="AS44" s="52">
        <v>38.581268310546903</v>
      </c>
      <c r="AT44" s="52">
        <v>45.337776184082003</v>
      </c>
      <c r="AU44" s="52">
        <v>38.374675750732401</v>
      </c>
      <c r="AV44" s="52">
        <v>41.780139923095703</v>
      </c>
      <c r="AW44" s="52">
        <v>42.608165740966797</v>
      </c>
      <c r="AX44" s="52">
        <v>43.207920074462898</v>
      </c>
      <c r="AY44" s="52">
        <v>42.9785346984863</v>
      </c>
      <c r="AZ44" s="52">
        <v>44.477258682250998</v>
      </c>
    </row>
    <row r="45" spans="14:52" x14ac:dyDescent="0.25">
      <c r="N45" s="43"/>
      <c r="O45" s="38"/>
      <c r="P45" s="38"/>
      <c r="Q45" s="38"/>
      <c r="S45" s="30" t="s">
        <v>71</v>
      </c>
      <c r="T45" s="69">
        <f t="shared" si="43"/>
        <v>48.75</v>
      </c>
      <c r="U45" s="69">
        <f t="shared" si="41"/>
        <v>51.399999618530302</v>
      </c>
      <c r="V45" s="69">
        <f t="shared" si="41"/>
        <v>46</v>
      </c>
      <c r="W45" s="69">
        <f t="shared" si="41"/>
        <v>51.099998474121101</v>
      </c>
      <c r="X45" s="69">
        <f t="shared" si="41"/>
        <v>49.579206466674798</v>
      </c>
      <c r="Y45" s="69">
        <f t="shared" si="41"/>
        <v>47.9624214172363</v>
      </c>
      <c r="Z45" s="69">
        <f t="shared" si="41"/>
        <v>44.404796600341797</v>
      </c>
      <c r="AA45" s="69">
        <f t="shared" si="41"/>
        <v>43.675464630127003</v>
      </c>
      <c r="AB45" s="69">
        <f t="shared" si="41"/>
        <v>49.024101257324197</v>
      </c>
      <c r="AC45" s="69">
        <f t="shared" si="41"/>
        <v>41.227968215942397</v>
      </c>
      <c r="AD45" s="69">
        <f t="shared" si="41"/>
        <v>45.129013061523402</v>
      </c>
      <c r="AE45" s="69">
        <f t="shared" si="41"/>
        <v>46.209201812744098</v>
      </c>
      <c r="AF45" s="69">
        <f t="shared" si="41"/>
        <v>44.223545074462898</v>
      </c>
      <c r="AG45" s="69">
        <f t="shared" si="41"/>
        <v>48.6255912780762</v>
      </c>
      <c r="AH45" s="69">
        <f t="shared" si="41"/>
        <v>48.135089874267599</v>
      </c>
      <c r="AI45" s="79">
        <f t="shared" si="42"/>
        <v>-0.61491012573240056</v>
      </c>
      <c r="AJ45" s="68"/>
      <c r="AK45" s="51" t="s">
        <v>93</v>
      </c>
      <c r="AL45" s="52">
        <v>39.649999618530302</v>
      </c>
      <c r="AM45" s="52">
        <v>39.100000381469698</v>
      </c>
      <c r="AN45" s="52">
        <v>41.75</v>
      </c>
      <c r="AO45" s="52">
        <v>44.199998855590799</v>
      </c>
      <c r="AP45" s="52">
        <v>29.5857286453247</v>
      </c>
      <c r="AQ45" s="52">
        <v>40.2629718780518</v>
      </c>
      <c r="AR45" s="52">
        <v>42.075109481811502</v>
      </c>
      <c r="AS45" s="52">
        <v>37.092212677002003</v>
      </c>
      <c r="AT45" s="52">
        <v>38.873611450195298</v>
      </c>
      <c r="AU45" s="52">
        <v>45.3253688812256</v>
      </c>
      <c r="AV45" s="52">
        <v>38.784873962402301</v>
      </c>
      <c r="AW45" s="52">
        <v>41.978372573852504</v>
      </c>
      <c r="AX45" s="52">
        <v>42.818803787231403</v>
      </c>
      <c r="AY45" s="52">
        <v>43.4575004577637</v>
      </c>
      <c r="AZ45" s="52">
        <v>43.246801376342802</v>
      </c>
    </row>
    <row r="46" spans="14:52" x14ac:dyDescent="0.25">
      <c r="N46" s="43"/>
      <c r="O46" s="38"/>
      <c r="P46" s="38"/>
      <c r="Q46" s="38"/>
      <c r="S46" s="65" t="s">
        <v>72</v>
      </c>
      <c r="T46" s="66">
        <f t="shared" si="43"/>
        <v>40.25</v>
      </c>
      <c r="U46" s="66">
        <f t="shared" si="41"/>
        <v>40.299999237060497</v>
      </c>
      <c r="V46" s="66">
        <f t="shared" si="41"/>
        <v>52</v>
      </c>
      <c r="W46" s="66">
        <f t="shared" si="41"/>
        <v>46.799999237060497</v>
      </c>
      <c r="X46" s="66">
        <f t="shared" si="41"/>
        <v>49.204734802246101</v>
      </c>
      <c r="Y46" s="66">
        <f t="shared" si="41"/>
        <v>47.694423675537102</v>
      </c>
      <c r="Z46" s="66">
        <f t="shared" si="41"/>
        <v>46.383171081542997</v>
      </c>
      <c r="AA46" s="66">
        <f t="shared" si="41"/>
        <v>43.914161682128899</v>
      </c>
      <c r="AB46" s="66">
        <f t="shared" si="41"/>
        <v>43.639663696289098</v>
      </c>
      <c r="AC46" s="66">
        <f t="shared" si="41"/>
        <v>47.813732147216797</v>
      </c>
      <c r="AD46" s="66">
        <f t="shared" si="41"/>
        <v>41.825168609619098</v>
      </c>
      <c r="AE46" s="66">
        <f t="shared" si="41"/>
        <v>45.065574645996101</v>
      </c>
      <c r="AF46" s="66">
        <f t="shared" si="41"/>
        <v>45.822755813598597</v>
      </c>
      <c r="AG46" s="66">
        <f t="shared" si="41"/>
        <v>44.55419921875</v>
      </c>
      <c r="AH46" s="66">
        <f t="shared" si="41"/>
        <v>48.233987808227504</v>
      </c>
      <c r="AI46" s="80">
        <f t="shared" si="42"/>
        <v>7.9839878082275035</v>
      </c>
      <c r="AJ46" s="68"/>
      <c r="AK46" s="51" t="s">
        <v>94</v>
      </c>
      <c r="AL46" s="52">
        <v>50.199998855590799</v>
      </c>
      <c r="AM46" s="52">
        <v>39.149999618530302</v>
      </c>
      <c r="AN46" s="52">
        <v>38.349998474121101</v>
      </c>
      <c r="AO46" s="52">
        <v>43.5</v>
      </c>
      <c r="AP46" s="52">
        <v>44.127935409545898</v>
      </c>
      <c r="AQ46" s="52">
        <v>30.852241516113299</v>
      </c>
      <c r="AR46" s="52">
        <v>40.531516075134299</v>
      </c>
      <c r="AS46" s="52">
        <v>42.2970294952393</v>
      </c>
      <c r="AT46" s="52">
        <v>37.797285079956097</v>
      </c>
      <c r="AU46" s="52">
        <v>39.303268432617202</v>
      </c>
      <c r="AV46" s="52">
        <v>45.483793258666999</v>
      </c>
      <c r="AW46" s="52">
        <v>39.322893142700202</v>
      </c>
      <c r="AX46" s="52">
        <v>42.332893371582003</v>
      </c>
      <c r="AY46" s="52">
        <v>43.187129974365199</v>
      </c>
      <c r="AZ46" s="52">
        <v>43.889795303344698</v>
      </c>
    </row>
    <row r="47" spans="14:52" x14ac:dyDescent="0.25">
      <c r="N47" s="43"/>
      <c r="O47" s="38"/>
      <c r="P47" s="38"/>
      <c r="Q47" s="38"/>
      <c r="S47" s="30" t="s">
        <v>73</v>
      </c>
      <c r="T47" s="69">
        <f t="shared" si="43"/>
        <v>44.949998855590799</v>
      </c>
      <c r="U47" s="69">
        <f t="shared" si="41"/>
        <v>40.300001144409201</v>
      </c>
      <c r="V47" s="69">
        <f t="shared" si="41"/>
        <v>42.899999618530302</v>
      </c>
      <c r="W47" s="69">
        <f t="shared" si="41"/>
        <v>47.949998855590799</v>
      </c>
      <c r="X47" s="69">
        <f t="shared" si="41"/>
        <v>44.915765762329102</v>
      </c>
      <c r="Y47" s="69">
        <f t="shared" si="41"/>
        <v>47.048727035522496</v>
      </c>
      <c r="Z47" s="69">
        <f t="shared" si="41"/>
        <v>45.751951217651403</v>
      </c>
      <c r="AA47" s="69">
        <f t="shared" si="41"/>
        <v>44.7158107757568</v>
      </c>
      <c r="AB47" s="69">
        <f t="shared" si="41"/>
        <v>43.139686584472699</v>
      </c>
      <c r="AC47" s="69">
        <f t="shared" si="41"/>
        <v>43.205192565917997</v>
      </c>
      <c r="AD47" s="69">
        <f t="shared" si="41"/>
        <v>46.353937149047901</v>
      </c>
      <c r="AE47" s="69">
        <f t="shared" si="41"/>
        <v>41.941036224365199</v>
      </c>
      <c r="AF47" s="69">
        <f t="shared" si="41"/>
        <v>44.559089660644503</v>
      </c>
      <c r="AG47" s="69">
        <f t="shared" si="41"/>
        <v>45.059339523315401</v>
      </c>
      <c r="AH47" s="69">
        <f t="shared" si="41"/>
        <v>44.462417602539098</v>
      </c>
      <c r="AI47" s="79">
        <f t="shared" si="42"/>
        <v>-0.48758125305170097</v>
      </c>
      <c r="AJ47" s="68"/>
      <c r="AK47" s="51" t="s">
        <v>95</v>
      </c>
      <c r="AL47" s="52">
        <v>48.349999427795403</v>
      </c>
      <c r="AM47" s="52">
        <v>49.25</v>
      </c>
      <c r="AN47" s="52">
        <v>41.300001144409201</v>
      </c>
      <c r="AO47" s="52">
        <v>37.250000953674302</v>
      </c>
      <c r="AP47" s="52">
        <v>43.7316284179688</v>
      </c>
      <c r="AQ47" s="52">
        <v>44.129016876220703</v>
      </c>
      <c r="AR47" s="52">
        <v>32.115216255188002</v>
      </c>
      <c r="AS47" s="52">
        <v>40.857070922851598</v>
      </c>
      <c r="AT47" s="52">
        <v>42.6041774749756</v>
      </c>
      <c r="AU47" s="52">
        <v>38.553062438964801</v>
      </c>
      <c r="AV47" s="52">
        <v>39.8116970062256</v>
      </c>
      <c r="AW47" s="52">
        <v>45.731267929077099</v>
      </c>
      <c r="AX47" s="52">
        <v>39.922212600708001</v>
      </c>
      <c r="AY47" s="52">
        <v>42.766181945800803</v>
      </c>
      <c r="AZ47" s="52">
        <v>43.658050537109403</v>
      </c>
    </row>
    <row r="48" spans="14:52" x14ac:dyDescent="0.25">
      <c r="N48" s="43"/>
      <c r="O48" s="38"/>
      <c r="P48" s="38"/>
      <c r="Q48" s="38"/>
      <c r="S48" s="65" t="s">
        <v>74</v>
      </c>
      <c r="T48" s="66">
        <f t="shared" si="43"/>
        <v>36.25</v>
      </c>
      <c r="U48" s="66">
        <f t="shared" si="41"/>
        <v>45.200000762939503</v>
      </c>
      <c r="V48" s="66">
        <f t="shared" si="41"/>
        <v>40.349998474121101</v>
      </c>
      <c r="W48" s="66">
        <f t="shared" si="41"/>
        <v>52.600000381469698</v>
      </c>
      <c r="X48" s="66">
        <f t="shared" si="41"/>
        <v>46.2252712249756</v>
      </c>
      <c r="Y48" s="66">
        <f t="shared" si="41"/>
        <v>43.645730972290004</v>
      </c>
      <c r="Z48" s="66">
        <f t="shared" si="41"/>
        <v>45.511064529418903</v>
      </c>
      <c r="AA48" s="66">
        <f t="shared" si="41"/>
        <v>44.494188308715799</v>
      </c>
      <c r="AB48" s="66">
        <f t="shared" si="41"/>
        <v>43.697395324707003</v>
      </c>
      <c r="AC48" s="66">
        <f t="shared" si="41"/>
        <v>42.745021820068402</v>
      </c>
      <c r="AD48" s="66">
        <f t="shared" si="41"/>
        <v>43.0261039733887</v>
      </c>
      <c r="AE48" s="66">
        <f t="shared" si="41"/>
        <v>45.392827987670898</v>
      </c>
      <c r="AF48" s="66">
        <f t="shared" si="41"/>
        <v>42.163267135620103</v>
      </c>
      <c r="AG48" s="66">
        <f t="shared" si="41"/>
        <v>44.2634601593018</v>
      </c>
      <c r="AH48" s="66">
        <f t="shared" si="41"/>
        <v>44.700410842895501</v>
      </c>
      <c r="AI48" s="80">
        <f t="shared" si="42"/>
        <v>8.4504108428955007</v>
      </c>
      <c r="AJ48" s="68"/>
      <c r="AK48" s="51" t="s">
        <v>96</v>
      </c>
      <c r="AL48" s="52">
        <v>45.650001525878899</v>
      </c>
      <c r="AM48" s="52">
        <v>47.349998474121101</v>
      </c>
      <c r="AN48" s="52">
        <v>51.649999618530302</v>
      </c>
      <c r="AO48" s="52">
        <v>40.900001525878899</v>
      </c>
      <c r="AP48" s="52">
        <v>38.130332946777301</v>
      </c>
      <c r="AQ48" s="52">
        <v>43.966920852661097</v>
      </c>
      <c r="AR48" s="52">
        <v>44.157808303833001</v>
      </c>
      <c r="AS48" s="52">
        <v>33.330086708068798</v>
      </c>
      <c r="AT48" s="52">
        <v>41.206878662109403</v>
      </c>
      <c r="AU48" s="52">
        <v>42.934476852416999</v>
      </c>
      <c r="AV48" s="52">
        <v>39.298292160034201</v>
      </c>
      <c r="AW48" s="52">
        <v>40.322893142700202</v>
      </c>
      <c r="AX48" s="52">
        <v>45.9941310882568</v>
      </c>
      <c r="AY48" s="52">
        <v>40.517623901367202</v>
      </c>
      <c r="AZ48" s="52">
        <v>43.237632751464801</v>
      </c>
    </row>
    <row r="49" spans="14:52" x14ac:dyDescent="0.25">
      <c r="N49" s="43"/>
      <c r="O49" s="38"/>
      <c r="P49" s="38"/>
      <c r="Q49" s="38"/>
      <c r="S49" s="30" t="s">
        <v>75</v>
      </c>
      <c r="T49" s="69">
        <f t="shared" si="43"/>
        <v>42.799999237060497</v>
      </c>
      <c r="U49" s="69">
        <f t="shared" si="41"/>
        <v>40.299999237060497</v>
      </c>
      <c r="V49" s="69">
        <f t="shared" si="41"/>
        <v>40.350000381469698</v>
      </c>
      <c r="W49" s="69">
        <f t="shared" si="41"/>
        <v>39.649999618530302</v>
      </c>
      <c r="X49" s="69">
        <f t="shared" si="41"/>
        <v>48.735597610473597</v>
      </c>
      <c r="Y49" s="69">
        <f t="shared" si="41"/>
        <v>44.412403106689503</v>
      </c>
      <c r="Z49" s="69">
        <f t="shared" si="41"/>
        <v>42.448163986206097</v>
      </c>
      <c r="AA49" s="69">
        <f t="shared" si="41"/>
        <v>44.002891540527301</v>
      </c>
      <c r="AB49" s="69">
        <f t="shared" si="41"/>
        <v>43.299449920654297</v>
      </c>
      <c r="AC49" s="69">
        <f t="shared" si="41"/>
        <v>42.701183319091797</v>
      </c>
      <c r="AD49" s="69">
        <f t="shared" si="41"/>
        <v>42.177677154541001</v>
      </c>
      <c r="AE49" s="69">
        <f t="shared" si="41"/>
        <v>42.587612152099602</v>
      </c>
      <c r="AF49" s="69">
        <f t="shared" si="41"/>
        <v>44.358140945434599</v>
      </c>
      <c r="AG49" s="69">
        <f t="shared" si="41"/>
        <v>42.019176483154297</v>
      </c>
      <c r="AH49" s="69">
        <f t="shared" si="41"/>
        <v>43.8049507141113</v>
      </c>
      <c r="AI49" s="79">
        <f t="shared" si="42"/>
        <v>1.0049514770508026</v>
      </c>
      <c r="AJ49" s="68"/>
      <c r="AK49" s="51" t="s">
        <v>97</v>
      </c>
      <c r="AL49" s="52">
        <v>46.649999618530302</v>
      </c>
      <c r="AM49" s="52">
        <v>46.150001525878899</v>
      </c>
      <c r="AN49" s="52">
        <v>48</v>
      </c>
      <c r="AO49" s="52">
        <v>52.399999618530302</v>
      </c>
      <c r="AP49" s="52">
        <v>41.538702011108398</v>
      </c>
      <c r="AQ49" s="52">
        <v>38.883502960205099</v>
      </c>
      <c r="AR49" s="52">
        <v>44.146560668945298</v>
      </c>
      <c r="AS49" s="52">
        <v>44.1950492858887</v>
      </c>
      <c r="AT49" s="52">
        <v>34.395877838134801</v>
      </c>
      <c r="AU49" s="52">
        <v>41.553390502929702</v>
      </c>
      <c r="AV49" s="52">
        <v>43.2415866851807</v>
      </c>
      <c r="AW49" s="52">
        <v>39.958663940429702</v>
      </c>
      <c r="AX49" s="52">
        <v>40.774124145507798</v>
      </c>
      <c r="AY49" s="52">
        <v>46.220422744750998</v>
      </c>
      <c r="AZ49" s="52">
        <v>41.085670471191399</v>
      </c>
    </row>
    <row r="50" spans="14:52" x14ac:dyDescent="0.25">
      <c r="N50" s="43"/>
      <c r="O50" s="38"/>
      <c r="P50" s="38"/>
      <c r="Q50" s="38"/>
      <c r="S50" s="65" t="s">
        <v>76</v>
      </c>
      <c r="T50" s="66">
        <f t="shared" si="43"/>
        <v>36.900000572204597</v>
      </c>
      <c r="U50" s="66">
        <f t="shared" si="41"/>
        <v>40.849999427795403</v>
      </c>
      <c r="V50" s="66">
        <f t="shared" si="41"/>
        <v>48.649999618530302</v>
      </c>
      <c r="W50" s="66">
        <f t="shared" si="41"/>
        <v>39.949999809265101</v>
      </c>
      <c r="X50" s="66">
        <f t="shared" si="41"/>
        <v>39.429244995117202</v>
      </c>
      <c r="Y50" s="66">
        <f t="shared" si="41"/>
        <v>45.818605422973597</v>
      </c>
      <c r="Z50" s="66">
        <f t="shared" si="41"/>
        <v>42.9649562835693</v>
      </c>
      <c r="AA50" s="66">
        <f t="shared" si="41"/>
        <v>41.541650772094698</v>
      </c>
      <c r="AB50" s="66">
        <f t="shared" si="41"/>
        <v>42.8350925445557</v>
      </c>
      <c r="AC50" s="66">
        <f t="shared" si="41"/>
        <v>42.385900497436502</v>
      </c>
      <c r="AD50" s="66">
        <f t="shared" si="41"/>
        <v>41.944149017333999</v>
      </c>
      <c r="AE50" s="66">
        <f t="shared" si="41"/>
        <v>41.700801849365199</v>
      </c>
      <c r="AF50" s="66">
        <f t="shared" si="41"/>
        <v>42.176750183105497</v>
      </c>
      <c r="AG50" s="66">
        <f t="shared" si="41"/>
        <v>43.514461517333999</v>
      </c>
      <c r="AH50" s="66">
        <f t="shared" si="41"/>
        <v>41.939863204956097</v>
      </c>
      <c r="AI50" s="80">
        <f t="shared" si="42"/>
        <v>5.0398626327515004</v>
      </c>
      <c r="AJ50" s="68"/>
      <c r="AK50" s="51" t="s">
        <v>98</v>
      </c>
      <c r="AL50" s="52">
        <v>60.599998474121101</v>
      </c>
      <c r="AM50" s="52">
        <v>46</v>
      </c>
      <c r="AN50" s="52">
        <v>47.050001144409201</v>
      </c>
      <c r="AO50" s="52">
        <v>46.5</v>
      </c>
      <c r="AP50" s="52">
        <v>52.188653945922901</v>
      </c>
      <c r="AQ50" s="52">
        <v>42.008256912231403</v>
      </c>
      <c r="AR50" s="52">
        <v>39.463626861572301</v>
      </c>
      <c r="AS50" s="52">
        <v>44.234088897705099</v>
      </c>
      <c r="AT50" s="52">
        <v>44.1799221038818</v>
      </c>
      <c r="AU50" s="52">
        <v>35.261219978332498</v>
      </c>
      <c r="AV50" s="52">
        <v>41.800523757934599</v>
      </c>
      <c r="AW50" s="52">
        <v>43.456605911254897</v>
      </c>
      <c r="AX50" s="52">
        <v>40.473175048828097</v>
      </c>
      <c r="AY50" s="52">
        <v>41.112123489379897</v>
      </c>
      <c r="AZ50" s="52">
        <v>46.3841457366943</v>
      </c>
    </row>
    <row r="51" spans="14:52" x14ac:dyDescent="0.25">
      <c r="N51" s="43"/>
      <c r="O51" s="38"/>
      <c r="P51" s="38"/>
      <c r="Q51" s="38"/>
      <c r="S51" s="30" t="s">
        <v>77</v>
      </c>
      <c r="T51" s="69">
        <f t="shared" si="43"/>
        <v>35.399999618530302</v>
      </c>
      <c r="U51" s="69">
        <f t="shared" si="41"/>
        <v>38.25</v>
      </c>
      <c r="V51" s="69">
        <f t="shared" si="41"/>
        <v>35.649999618530302</v>
      </c>
      <c r="W51" s="69">
        <f t="shared" si="41"/>
        <v>41.799999237060497</v>
      </c>
      <c r="X51" s="69">
        <f t="shared" si="41"/>
        <v>39.9466457366943</v>
      </c>
      <c r="Y51" s="69">
        <f t="shared" si="41"/>
        <v>39.385799407958999</v>
      </c>
      <c r="Z51" s="69">
        <f t="shared" si="41"/>
        <v>44.051061630249002</v>
      </c>
      <c r="AA51" s="69">
        <f t="shared" si="41"/>
        <v>42.1610202789307</v>
      </c>
      <c r="AB51" s="69">
        <f t="shared" si="41"/>
        <v>41.1851997375488</v>
      </c>
      <c r="AC51" s="69">
        <f t="shared" si="41"/>
        <v>42.252985000610401</v>
      </c>
      <c r="AD51" s="69">
        <f t="shared" si="41"/>
        <v>41.995189666747997</v>
      </c>
      <c r="AE51" s="69">
        <f t="shared" si="41"/>
        <v>41.667324066162102</v>
      </c>
      <c r="AF51" s="69">
        <f t="shared" si="41"/>
        <v>41.6075630187988</v>
      </c>
      <c r="AG51" s="69">
        <f t="shared" si="41"/>
        <v>42.107702255249002</v>
      </c>
      <c r="AH51" s="69">
        <f t="shared" si="41"/>
        <v>43.260641098022496</v>
      </c>
      <c r="AI51" s="79">
        <f t="shared" si="42"/>
        <v>7.8606414794921946</v>
      </c>
      <c r="AJ51" s="68"/>
      <c r="AK51" s="51" t="s">
        <v>99</v>
      </c>
      <c r="AL51" s="52">
        <v>43.399999618530302</v>
      </c>
      <c r="AM51" s="52">
        <v>63.5</v>
      </c>
      <c r="AN51" s="52">
        <v>46.399999618530302</v>
      </c>
      <c r="AO51" s="52">
        <v>45.300001144409201</v>
      </c>
      <c r="AP51" s="52">
        <v>46.336124420166001</v>
      </c>
      <c r="AQ51" s="52">
        <v>51.881128311157198</v>
      </c>
      <c r="AR51" s="52">
        <v>42.299221038818402</v>
      </c>
      <c r="AS51" s="52">
        <v>39.8863010406494</v>
      </c>
      <c r="AT51" s="52">
        <v>44.241441726684599</v>
      </c>
      <c r="AU51" s="52">
        <v>44.083433151245103</v>
      </c>
      <c r="AV51" s="52">
        <v>35.934543609619098</v>
      </c>
      <c r="AW51" s="52">
        <v>41.925523757934599</v>
      </c>
      <c r="AX51" s="52">
        <v>43.5665798187256</v>
      </c>
      <c r="AY51" s="52">
        <v>40.841316223144503</v>
      </c>
      <c r="AZ51" s="52">
        <v>41.366239547729499</v>
      </c>
    </row>
    <row r="52" spans="14:52" x14ac:dyDescent="0.25">
      <c r="N52" s="43"/>
      <c r="O52" s="38"/>
      <c r="P52" s="38"/>
      <c r="Q52" s="38"/>
      <c r="S52" s="65" t="s">
        <v>78</v>
      </c>
      <c r="T52" s="66">
        <f t="shared" si="43"/>
        <v>31.099999427795399</v>
      </c>
      <c r="U52" s="66">
        <f t="shared" si="41"/>
        <v>37</v>
      </c>
      <c r="V52" s="66">
        <f t="shared" si="41"/>
        <v>35.850000381469698</v>
      </c>
      <c r="W52" s="66">
        <f t="shared" si="41"/>
        <v>40.850000381469698</v>
      </c>
      <c r="X52" s="66">
        <f t="shared" si="41"/>
        <v>41.354007720947301</v>
      </c>
      <c r="Y52" s="66">
        <f t="shared" si="41"/>
        <v>40.3072319030762</v>
      </c>
      <c r="Z52" s="66">
        <f t="shared" si="41"/>
        <v>39.834882736206097</v>
      </c>
      <c r="AA52" s="66">
        <f t="shared" si="41"/>
        <v>43.361049652099602</v>
      </c>
      <c r="AB52" s="66">
        <f t="shared" si="41"/>
        <v>42.120964050292997</v>
      </c>
      <c r="AC52" s="66">
        <f t="shared" si="41"/>
        <v>41.446247100830099</v>
      </c>
      <c r="AD52" s="66">
        <f t="shared" si="41"/>
        <v>42.3486003875732</v>
      </c>
      <c r="AE52" s="66">
        <f t="shared" si="41"/>
        <v>42.217653274536097</v>
      </c>
      <c r="AF52" s="66">
        <f t="shared" si="41"/>
        <v>41.977474212646499</v>
      </c>
      <c r="AG52" s="66">
        <f t="shared" si="41"/>
        <v>42.032482147216797</v>
      </c>
      <c r="AH52" s="66">
        <f t="shared" si="41"/>
        <v>42.640861511230497</v>
      </c>
      <c r="AI52" s="80">
        <f t="shared" si="42"/>
        <v>11.540862083435098</v>
      </c>
      <c r="AJ52" s="68"/>
      <c r="AK52" s="51" t="s">
        <v>100</v>
      </c>
      <c r="AL52" s="52">
        <v>46.100000381469698</v>
      </c>
      <c r="AM52" s="52">
        <v>43.649999618530302</v>
      </c>
      <c r="AN52" s="52">
        <v>66.450000762939496</v>
      </c>
      <c r="AO52" s="52">
        <v>47.5</v>
      </c>
      <c r="AP52" s="52">
        <v>45.299243927002003</v>
      </c>
      <c r="AQ52" s="52">
        <v>46.098466873168903</v>
      </c>
      <c r="AR52" s="52">
        <v>51.5056056976318</v>
      </c>
      <c r="AS52" s="52">
        <v>42.460968017578097</v>
      </c>
      <c r="AT52" s="52">
        <v>40.183925628662102</v>
      </c>
      <c r="AU52" s="52">
        <v>44.171358108520501</v>
      </c>
      <c r="AV52" s="52">
        <v>43.9110622406006</v>
      </c>
      <c r="AW52" s="52">
        <v>36.445047378540004</v>
      </c>
      <c r="AX52" s="52">
        <v>41.945508956909201</v>
      </c>
      <c r="AY52" s="52">
        <v>43.581037521362298</v>
      </c>
      <c r="AZ52" s="52">
        <v>41.105554580688498</v>
      </c>
    </row>
    <row r="53" spans="14:52" x14ac:dyDescent="0.25">
      <c r="N53" s="43"/>
      <c r="O53" s="38"/>
      <c r="P53" s="38"/>
      <c r="Q53" s="38"/>
      <c r="S53" s="30" t="s">
        <v>79</v>
      </c>
      <c r="T53" s="69">
        <f t="shared" si="43"/>
        <v>37.450000762939503</v>
      </c>
      <c r="U53" s="69">
        <f t="shared" si="41"/>
        <v>36.050000190734899</v>
      </c>
      <c r="V53" s="69">
        <f t="shared" si="41"/>
        <v>37.5</v>
      </c>
      <c r="W53" s="69">
        <f t="shared" si="41"/>
        <v>43.450000762939503</v>
      </c>
      <c r="X53" s="69">
        <f t="shared" si="41"/>
        <v>40.9220867156982</v>
      </c>
      <c r="Y53" s="69">
        <f t="shared" si="41"/>
        <v>41.592264175415004</v>
      </c>
      <c r="Z53" s="69">
        <f t="shared" si="41"/>
        <v>41.086711883544901</v>
      </c>
      <c r="AA53" s="69">
        <f t="shared" si="41"/>
        <v>40.714227676391602</v>
      </c>
      <c r="AB53" s="69">
        <f t="shared" si="41"/>
        <v>43.507318496704102</v>
      </c>
      <c r="AC53" s="69">
        <f t="shared" si="41"/>
        <v>42.686193466186502</v>
      </c>
      <c r="AD53" s="69">
        <f t="shared" si="41"/>
        <v>42.2219944000244</v>
      </c>
      <c r="AE53" s="69">
        <f t="shared" si="41"/>
        <v>43.003465652465799</v>
      </c>
      <c r="AF53" s="69">
        <f t="shared" si="41"/>
        <v>42.966220855712898</v>
      </c>
      <c r="AG53" s="69">
        <f t="shared" si="41"/>
        <v>42.790920257568402</v>
      </c>
      <c r="AH53" s="69">
        <f t="shared" si="41"/>
        <v>43.019458770752003</v>
      </c>
      <c r="AI53" s="79">
        <f t="shared" si="42"/>
        <v>5.5694580078125</v>
      </c>
      <c r="AJ53" s="68"/>
      <c r="AK53" s="51" t="s">
        <v>101</v>
      </c>
      <c r="AL53" s="52">
        <v>47.350000381469698</v>
      </c>
      <c r="AM53" s="52">
        <v>45.299999237060497</v>
      </c>
      <c r="AN53" s="52">
        <v>43.649999618530302</v>
      </c>
      <c r="AO53" s="52">
        <v>66.700000762939496</v>
      </c>
      <c r="AP53" s="52">
        <v>47.248106002807603</v>
      </c>
      <c r="AQ53" s="52">
        <v>45.2181720733643</v>
      </c>
      <c r="AR53" s="52">
        <v>45.820472717285199</v>
      </c>
      <c r="AS53" s="52">
        <v>51.115394592285199</v>
      </c>
      <c r="AT53" s="52">
        <v>42.564142227172901</v>
      </c>
      <c r="AU53" s="52">
        <v>40.390810012817397</v>
      </c>
      <c r="AV53" s="52">
        <v>44.063070297241197</v>
      </c>
      <c r="AW53" s="52">
        <v>43.732845306396499</v>
      </c>
      <c r="AX53" s="52">
        <v>36.848133087158203</v>
      </c>
      <c r="AY53" s="52">
        <v>41.938232421875</v>
      </c>
      <c r="AZ53" s="52">
        <v>43.579456329345703</v>
      </c>
    </row>
    <row r="54" spans="14:52" x14ac:dyDescent="0.25">
      <c r="N54" s="43"/>
      <c r="O54" s="38"/>
      <c r="P54" s="38"/>
      <c r="Q54" s="38"/>
      <c r="S54" s="65" t="s">
        <v>80</v>
      </c>
      <c r="T54" s="66">
        <f t="shared" si="43"/>
        <v>41.25</v>
      </c>
      <c r="U54" s="66">
        <f t="shared" si="41"/>
        <v>39.25</v>
      </c>
      <c r="V54" s="66">
        <f t="shared" si="41"/>
        <v>37.799999237060497</v>
      </c>
      <c r="W54" s="66">
        <f t="shared" si="41"/>
        <v>40.950000762939503</v>
      </c>
      <c r="X54" s="66">
        <f t="shared" si="41"/>
        <v>43.683160781860401</v>
      </c>
      <c r="Y54" s="66">
        <f t="shared" si="41"/>
        <v>41.413883209228501</v>
      </c>
      <c r="Z54" s="66">
        <f t="shared" si="41"/>
        <v>42.199510574340799</v>
      </c>
      <c r="AA54" s="66">
        <f t="shared" si="41"/>
        <v>42.023532867431598</v>
      </c>
      <c r="AB54" s="66">
        <f t="shared" si="41"/>
        <v>41.763439178466797</v>
      </c>
      <c r="AC54" s="66">
        <f t="shared" si="41"/>
        <v>44.0470161437988</v>
      </c>
      <c r="AD54" s="66">
        <f t="shared" si="41"/>
        <v>43.503944396972699</v>
      </c>
      <c r="AE54" s="66">
        <f t="shared" si="41"/>
        <v>43.195920944213903</v>
      </c>
      <c r="AF54" s="66">
        <f t="shared" si="41"/>
        <v>43.891397476196303</v>
      </c>
      <c r="AG54" s="66">
        <f t="shared" si="41"/>
        <v>43.921892166137702</v>
      </c>
      <c r="AH54" s="66">
        <f t="shared" si="41"/>
        <v>43.894361495971701</v>
      </c>
      <c r="AI54" s="80">
        <f t="shared" si="42"/>
        <v>2.644361495971701</v>
      </c>
      <c r="AJ54" s="68"/>
      <c r="AK54" s="51" t="s">
        <v>102</v>
      </c>
      <c r="AL54" s="52">
        <v>40.699998855590799</v>
      </c>
      <c r="AM54" s="52">
        <v>43.350000381469698</v>
      </c>
      <c r="AN54" s="52">
        <v>46.049999237060497</v>
      </c>
      <c r="AO54" s="52">
        <v>43.399999618530302</v>
      </c>
      <c r="AP54" s="52">
        <v>65.245584487914996</v>
      </c>
      <c r="AQ54" s="52">
        <v>46.898818969726598</v>
      </c>
      <c r="AR54" s="52">
        <v>45.028652191162102</v>
      </c>
      <c r="AS54" s="52">
        <v>45.470167160034201</v>
      </c>
      <c r="AT54" s="52">
        <v>50.680931091308601</v>
      </c>
      <c r="AU54" s="52">
        <v>42.568605422973597</v>
      </c>
      <c r="AV54" s="52">
        <v>40.465263366699197</v>
      </c>
      <c r="AW54" s="52">
        <v>43.8716144561768</v>
      </c>
      <c r="AX54" s="52">
        <v>43.503698348999002</v>
      </c>
      <c r="AY54" s="52">
        <v>37.1096096038818</v>
      </c>
      <c r="AZ54" s="52">
        <v>41.881034851074197</v>
      </c>
    </row>
    <row r="55" spans="14:52" x14ac:dyDescent="0.25">
      <c r="N55" s="43"/>
      <c r="O55" s="38"/>
      <c r="P55" s="38"/>
      <c r="Q55" s="38"/>
      <c r="S55" s="70" t="s">
        <v>81</v>
      </c>
      <c r="T55" s="71">
        <f t="shared" si="43"/>
        <v>38.849998474121101</v>
      </c>
      <c r="U55" s="71">
        <f t="shared" si="41"/>
        <v>40.550001144409201</v>
      </c>
      <c r="V55" s="71">
        <f t="shared" si="41"/>
        <v>39.549999237060497</v>
      </c>
      <c r="W55" s="71">
        <f t="shared" si="41"/>
        <v>45.049999237060497</v>
      </c>
      <c r="X55" s="71">
        <f t="shared" si="41"/>
        <v>41.968246459960902</v>
      </c>
      <c r="Y55" s="71">
        <f t="shared" si="41"/>
        <v>44.190364837646499</v>
      </c>
      <c r="Z55" s="71">
        <f t="shared" si="41"/>
        <v>42.200304031372099</v>
      </c>
      <c r="AA55" s="71">
        <f t="shared" si="41"/>
        <v>43.007213592529297</v>
      </c>
      <c r="AB55" s="71">
        <f t="shared" si="41"/>
        <v>43.0234699249268</v>
      </c>
      <c r="AC55" s="71">
        <f t="shared" si="41"/>
        <v>42.861200332641602</v>
      </c>
      <c r="AD55" s="71">
        <f t="shared" si="41"/>
        <v>44.7778511047363</v>
      </c>
      <c r="AE55" s="71">
        <f t="shared" si="41"/>
        <v>44.424163818359403</v>
      </c>
      <c r="AF55" s="71">
        <f t="shared" si="41"/>
        <v>44.247138977050803</v>
      </c>
      <c r="AG55" s="71">
        <f t="shared" si="41"/>
        <v>44.870517730712898</v>
      </c>
      <c r="AH55" s="71">
        <f t="shared" si="41"/>
        <v>45.040815353393597</v>
      </c>
      <c r="AI55" s="87">
        <f t="shared" si="42"/>
        <v>6.1908168792724965</v>
      </c>
      <c r="AJ55" s="68"/>
      <c r="AK55" s="51" t="s">
        <v>103</v>
      </c>
      <c r="AL55" s="52">
        <v>41.050001144409201</v>
      </c>
      <c r="AM55" s="52">
        <v>41.699998855590799</v>
      </c>
      <c r="AN55" s="52">
        <v>43.25</v>
      </c>
      <c r="AO55" s="52">
        <v>46.049999237060497</v>
      </c>
      <c r="AP55" s="52">
        <v>43.111984252929702</v>
      </c>
      <c r="AQ55" s="52">
        <v>63.692243576049798</v>
      </c>
      <c r="AR55" s="52">
        <v>46.366752624511697</v>
      </c>
      <c r="AS55" s="52">
        <v>44.645320892333999</v>
      </c>
      <c r="AT55" s="52">
        <v>44.974836349487298</v>
      </c>
      <c r="AU55" s="52">
        <v>50.059757232666001</v>
      </c>
      <c r="AV55" s="52">
        <v>42.349035263061502</v>
      </c>
      <c r="AW55" s="52">
        <v>40.333028793334996</v>
      </c>
      <c r="AX55" s="52">
        <v>43.497964859008803</v>
      </c>
      <c r="AY55" s="52">
        <v>43.089241027832003</v>
      </c>
      <c r="AZ55" s="52">
        <v>37.166000366210902</v>
      </c>
    </row>
    <row r="56" spans="14:52" x14ac:dyDescent="0.25">
      <c r="N56" s="43"/>
      <c r="O56" s="38"/>
      <c r="P56" s="38"/>
      <c r="Q56" s="38"/>
      <c r="S56" s="3" t="s">
        <v>9</v>
      </c>
      <c r="T56" s="75">
        <f>SUM(T42:T55)</f>
        <v>577.39999580383301</v>
      </c>
      <c r="U56" s="75">
        <f t="shared" ref="U56:AI56" si="44">SUM(U42:U55)</f>
        <v>594.64999961853027</v>
      </c>
      <c r="V56" s="75">
        <f t="shared" si="44"/>
        <v>608.54999542236328</v>
      </c>
      <c r="W56" s="75">
        <f t="shared" si="44"/>
        <v>637.3999967575071</v>
      </c>
      <c r="X56" s="75">
        <f t="shared" si="44"/>
        <v>623.22085571289063</v>
      </c>
      <c r="Y56" s="75">
        <f t="shared" si="44"/>
        <v>622.77073669433594</v>
      </c>
      <c r="Z56" s="75">
        <f t="shared" si="44"/>
        <v>610.10438156127941</v>
      </c>
      <c r="AA56" s="75">
        <f t="shared" si="44"/>
        <v>607.88675880432129</v>
      </c>
      <c r="AB56" s="75">
        <f t="shared" si="44"/>
        <v>609.3091926574707</v>
      </c>
      <c r="AC56" s="75">
        <f t="shared" si="44"/>
        <v>607.60590744018566</v>
      </c>
      <c r="AD56" s="75">
        <f t="shared" si="44"/>
        <v>613.86387252807606</v>
      </c>
      <c r="AE56" s="75">
        <f t="shared" si="44"/>
        <v>618.83682632446255</v>
      </c>
      <c r="AF56" s="75">
        <f t="shared" si="44"/>
        <v>616.39501762390137</v>
      </c>
      <c r="AG56" s="75">
        <f t="shared" si="44"/>
        <v>619.35825538635254</v>
      </c>
      <c r="AH56" s="75">
        <f t="shared" si="44"/>
        <v>619.50501251220714</v>
      </c>
      <c r="AI56" s="69">
        <f t="shared" si="44"/>
        <v>42.105016708374194</v>
      </c>
      <c r="AJ56" s="76"/>
      <c r="AK56" s="51" t="s">
        <v>104</v>
      </c>
      <c r="AL56" s="52">
        <v>39.299999237060497</v>
      </c>
      <c r="AM56" s="52">
        <v>42.600000381469698</v>
      </c>
      <c r="AN56" s="52">
        <v>42.599998474121101</v>
      </c>
      <c r="AO56" s="52">
        <v>40.649999618530302</v>
      </c>
      <c r="AP56" s="52">
        <v>45.181482315063498</v>
      </c>
      <c r="AQ56" s="52">
        <v>42.638849258422901</v>
      </c>
      <c r="AR56" s="52">
        <v>62.043310165405302</v>
      </c>
      <c r="AS56" s="52">
        <v>45.692361831665004</v>
      </c>
      <c r="AT56" s="52">
        <v>44.107589721679702</v>
      </c>
      <c r="AU56" s="52">
        <v>44.348810195922901</v>
      </c>
      <c r="AV56" s="52">
        <v>49.281032562255902</v>
      </c>
      <c r="AW56" s="52">
        <v>41.945892333984403</v>
      </c>
      <c r="AX56" s="52">
        <v>40.034009933471701</v>
      </c>
      <c r="AY56" s="52">
        <v>42.971439361572301</v>
      </c>
      <c r="AZ56" s="52">
        <v>42.5344333648682</v>
      </c>
    </row>
    <row r="57" spans="14:52" x14ac:dyDescent="0.25">
      <c r="N57" s="43"/>
      <c r="O57" s="38"/>
      <c r="P57" s="38"/>
      <c r="Q57" s="38"/>
      <c r="S57" s="77" t="s">
        <v>82</v>
      </c>
      <c r="T57" s="66">
        <f>AL34</f>
        <v>36.899999618530302</v>
      </c>
      <c r="U57" s="66">
        <f t="shared" ref="U57:AH66" si="45">AM34</f>
        <v>39.199998855590799</v>
      </c>
      <c r="V57" s="66">
        <f t="shared" si="45"/>
        <v>43.049999237060497</v>
      </c>
      <c r="W57" s="66">
        <f t="shared" si="45"/>
        <v>41.649999618530302</v>
      </c>
      <c r="X57" s="66">
        <f t="shared" si="45"/>
        <v>44.741870880127003</v>
      </c>
      <c r="Y57" s="66">
        <f t="shared" si="45"/>
        <v>42.660223007202099</v>
      </c>
      <c r="Z57" s="66">
        <f t="shared" si="45"/>
        <v>44.597372055053697</v>
      </c>
      <c r="AA57" s="66">
        <f t="shared" si="45"/>
        <v>42.852806091308601</v>
      </c>
      <c r="AB57" s="66">
        <f t="shared" si="45"/>
        <v>43.639173507690401</v>
      </c>
      <c r="AC57" s="66">
        <f t="shared" si="45"/>
        <v>43.740623474121101</v>
      </c>
      <c r="AD57" s="66">
        <f t="shared" si="45"/>
        <v>43.660621643066399</v>
      </c>
      <c r="AE57" s="66">
        <f t="shared" si="45"/>
        <v>45.296556472778299</v>
      </c>
      <c r="AF57" s="66">
        <f t="shared" si="45"/>
        <v>45.080327987670898</v>
      </c>
      <c r="AG57" s="66">
        <f t="shared" si="45"/>
        <v>45.011289596557603</v>
      </c>
      <c r="AH57" s="66">
        <f t="shared" si="45"/>
        <v>45.647413253784201</v>
      </c>
      <c r="AI57" s="78">
        <f t="shared" ref="AI57:AI66" si="46">AH57-T57</f>
        <v>8.7474136352538991</v>
      </c>
      <c r="AJ57" s="68"/>
      <c r="AK57" s="51" t="s">
        <v>105</v>
      </c>
      <c r="AL57" s="52">
        <v>28.75</v>
      </c>
      <c r="AM57" s="52">
        <v>38.299999237060497</v>
      </c>
      <c r="AN57" s="52">
        <v>43.549999237060497</v>
      </c>
      <c r="AO57" s="52">
        <v>44.199998855590799</v>
      </c>
      <c r="AP57" s="52">
        <v>40.330064773559599</v>
      </c>
      <c r="AQ57" s="52">
        <v>44.247184753417997</v>
      </c>
      <c r="AR57" s="52">
        <v>42.128456115722699</v>
      </c>
      <c r="AS57" s="52">
        <v>60.425815582275398</v>
      </c>
      <c r="AT57" s="52">
        <v>45.0219821929932</v>
      </c>
      <c r="AU57" s="52">
        <v>43.558525085449197</v>
      </c>
      <c r="AV57" s="52">
        <v>43.7314357757568</v>
      </c>
      <c r="AW57" s="52">
        <v>48.476844787597699</v>
      </c>
      <c r="AX57" s="52">
        <v>41.503541946411097</v>
      </c>
      <c r="AY57" s="52">
        <v>39.719118118286097</v>
      </c>
      <c r="AZ57" s="52">
        <v>42.452165603637702</v>
      </c>
    </row>
    <row r="58" spans="14:52" x14ac:dyDescent="0.25">
      <c r="N58" s="43"/>
      <c r="O58" s="38"/>
      <c r="P58" s="38"/>
      <c r="Q58" s="38"/>
      <c r="S58" s="30" t="s">
        <v>83</v>
      </c>
      <c r="T58" s="69">
        <f>AL35</f>
        <v>35.899999618530302</v>
      </c>
      <c r="U58" s="69">
        <f t="shared" si="45"/>
        <v>40</v>
      </c>
      <c r="V58" s="69">
        <f t="shared" si="45"/>
        <v>42.5</v>
      </c>
      <c r="W58" s="69">
        <f t="shared" si="45"/>
        <v>40.799999237060497</v>
      </c>
      <c r="X58" s="69">
        <f t="shared" si="45"/>
        <v>41.627086639404297</v>
      </c>
      <c r="Y58" s="69">
        <f t="shared" si="45"/>
        <v>44.3800239562988</v>
      </c>
      <c r="Z58" s="69">
        <f t="shared" si="45"/>
        <v>43.068729400634801</v>
      </c>
      <c r="AA58" s="69">
        <f t="shared" si="45"/>
        <v>44.788019180297901</v>
      </c>
      <c r="AB58" s="69">
        <f t="shared" si="45"/>
        <v>43.2589302062988</v>
      </c>
      <c r="AC58" s="69">
        <f t="shared" si="45"/>
        <v>44.006317138671903</v>
      </c>
      <c r="AD58" s="69">
        <f t="shared" si="45"/>
        <v>44.143264770507798</v>
      </c>
      <c r="AE58" s="69">
        <f t="shared" si="45"/>
        <v>44.126235961914098</v>
      </c>
      <c r="AF58" s="69">
        <f t="shared" si="45"/>
        <v>45.543186187744098</v>
      </c>
      <c r="AG58" s="69">
        <f t="shared" si="45"/>
        <v>45.425186157226598</v>
      </c>
      <c r="AH58" s="69">
        <f t="shared" si="45"/>
        <v>45.508195877075202</v>
      </c>
      <c r="AI58" s="79">
        <f t="shared" si="46"/>
        <v>9.6081962585449006</v>
      </c>
      <c r="AJ58" s="68"/>
      <c r="AK58" s="51" t="s">
        <v>106</v>
      </c>
      <c r="AL58" s="52">
        <v>39.550001144409201</v>
      </c>
      <c r="AM58" s="52">
        <v>27.800000190734899</v>
      </c>
      <c r="AN58" s="52">
        <v>37.049999237060497</v>
      </c>
      <c r="AO58" s="52">
        <v>42.700000762939503</v>
      </c>
      <c r="AP58" s="52">
        <v>43.570140838622997</v>
      </c>
      <c r="AQ58" s="52">
        <v>40.0865154266357</v>
      </c>
      <c r="AR58" s="52">
        <v>43.480998992919901</v>
      </c>
      <c r="AS58" s="52">
        <v>41.731592178344698</v>
      </c>
      <c r="AT58" s="52">
        <v>58.984361648559599</v>
      </c>
      <c r="AU58" s="52">
        <v>44.477769851684599</v>
      </c>
      <c r="AV58" s="52">
        <v>43.120733261108398</v>
      </c>
      <c r="AW58" s="52">
        <v>43.238548278808601</v>
      </c>
      <c r="AX58" s="52">
        <v>47.805244445800803</v>
      </c>
      <c r="AY58" s="52">
        <v>41.180910110473597</v>
      </c>
      <c r="AZ58" s="52">
        <v>39.528970718383803</v>
      </c>
    </row>
    <row r="59" spans="14:52" x14ac:dyDescent="0.25">
      <c r="N59" s="43"/>
      <c r="O59" s="38"/>
      <c r="P59" s="38"/>
      <c r="Q59" s="38"/>
      <c r="S59" s="65" t="s">
        <v>84</v>
      </c>
      <c r="T59" s="66">
        <f t="shared" ref="T59:T66" si="47">AL36</f>
        <v>34.049999237060497</v>
      </c>
      <c r="U59" s="66">
        <f t="shared" si="45"/>
        <v>36.850000381469698</v>
      </c>
      <c r="V59" s="66">
        <f t="shared" si="45"/>
        <v>41.050001144409201</v>
      </c>
      <c r="W59" s="66">
        <f t="shared" si="45"/>
        <v>41.950000762939503</v>
      </c>
      <c r="X59" s="66">
        <f t="shared" si="45"/>
        <v>41.436779022216797</v>
      </c>
      <c r="Y59" s="66">
        <f t="shared" si="45"/>
        <v>41.8185005187988</v>
      </c>
      <c r="Z59" s="66">
        <f t="shared" si="45"/>
        <v>44.3313503265381</v>
      </c>
      <c r="AA59" s="66">
        <f t="shared" si="45"/>
        <v>43.5560493469238</v>
      </c>
      <c r="AB59" s="66">
        <f t="shared" si="45"/>
        <v>45.1137180328369</v>
      </c>
      <c r="AC59" s="66">
        <f t="shared" si="45"/>
        <v>43.751356124877901</v>
      </c>
      <c r="AD59" s="66">
        <f t="shared" si="45"/>
        <v>44.468389511108398</v>
      </c>
      <c r="AE59" s="66">
        <f t="shared" si="45"/>
        <v>44.636989593505902</v>
      </c>
      <c r="AF59" s="66">
        <f t="shared" si="45"/>
        <v>44.666576385497997</v>
      </c>
      <c r="AG59" s="66">
        <f t="shared" si="45"/>
        <v>45.916444778442397</v>
      </c>
      <c r="AH59" s="66">
        <f t="shared" si="45"/>
        <v>45.933765411377003</v>
      </c>
      <c r="AI59" s="80">
        <f t="shared" si="46"/>
        <v>11.883766174316506</v>
      </c>
      <c r="AJ59" s="68"/>
      <c r="AK59" s="51" t="s">
        <v>107</v>
      </c>
      <c r="AL59" s="52">
        <v>43.399999618530302</v>
      </c>
      <c r="AM59" s="52">
        <v>40.399999618530302</v>
      </c>
      <c r="AN59" s="52">
        <v>28.050000190734899</v>
      </c>
      <c r="AO59" s="52">
        <v>38.299999237060497</v>
      </c>
      <c r="AP59" s="52">
        <v>42.235399246215799</v>
      </c>
      <c r="AQ59" s="52">
        <v>42.960662841796903</v>
      </c>
      <c r="AR59" s="52">
        <v>39.832692146301298</v>
      </c>
      <c r="AS59" s="52">
        <v>42.799585342407198</v>
      </c>
      <c r="AT59" s="52">
        <v>41.367156982421903</v>
      </c>
      <c r="AU59" s="52">
        <v>57.623687744140597</v>
      </c>
      <c r="AV59" s="52">
        <v>43.9584064483643</v>
      </c>
      <c r="AW59" s="52">
        <v>42.7050457000732</v>
      </c>
      <c r="AX59" s="52">
        <v>42.769981384277301</v>
      </c>
      <c r="AY59" s="52">
        <v>47.173492431640597</v>
      </c>
      <c r="AZ59" s="52">
        <v>40.914661407470703</v>
      </c>
    </row>
    <row r="60" spans="14:52" x14ac:dyDescent="0.25">
      <c r="N60" s="43"/>
      <c r="O60" s="38"/>
      <c r="P60" s="38"/>
      <c r="Q60" s="38"/>
      <c r="S60" s="30" t="s">
        <v>85</v>
      </c>
      <c r="T60" s="69">
        <f t="shared" si="47"/>
        <v>33.850000381469698</v>
      </c>
      <c r="U60" s="69">
        <f t="shared" si="45"/>
        <v>36.900001525878899</v>
      </c>
      <c r="V60" s="69">
        <f t="shared" si="45"/>
        <v>36.549999237060497</v>
      </c>
      <c r="W60" s="69">
        <f t="shared" si="45"/>
        <v>42.050001144409201</v>
      </c>
      <c r="X60" s="69">
        <f t="shared" si="45"/>
        <v>42.285331726074197</v>
      </c>
      <c r="Y60" s="69">
        <f t="shared" si="45"/>
        <v>42.034421920776403</v>
      </c>
      <c r="Z60" s="69">
        <f t="shared" si="45"/>
        <v>42.189893722534201</v>
      </c>
      <c r="AA60" s="69">
        <f t="shared" si="45"/>
        <v>44.524055480957003</v>
      </c>
      <c r="AB60" s="69">
        <f t="shared" si="45"/>
        <v>44.156713485717802</v>
      </c>
      <c r="AC60" s="69">
        <f t="shared" si="45"/>
        <v>45.556159973144503</v>
      </c>
      <c r="AD60" s="69">
        <f t="shared" si="45"/>
        <v>44.319601058959996</v>
      </c>
      <c r="AE60" s="69">
        <f t="shared" si="45"/>
        <v>45.028215408325202</v>
      </c>
      <c r="AF60" s="69">
        <f t="shared" si="45"/>
        <v>45.242221832275398</v>
      </c>
      <c r="AG60" s="69">
        <f t="shared" si="45"/>
        <v>45.301641464233398</v>
      </c>
      <c r="AH60" s="69">
        <f t="shared" si="45"/>
        <v>46.478170394897496</v>
      </c>
      <c r="AI60" s="79">
        <f t="shared" si="46"/>
        <v>12.628170013427798</v>
      </c>
      <c r="AJ60" s="68"/>
      <c r="AK60" s="51" t="s">
        <v>108</v>
      </c>
      <c r="AL60" s="52">
        <v>32.899999618530302</v>
      </c>
      <c r="AM60" s="52">
        <v>41.149999618530302</v>
      </c>
      <c r="AN60" s="52">
        <v>39.649999618530302</v>
      </c>
      <c r="AO60" s="52">
        <v>27.399999618530298</v>
      </c>
      <c r="AP60" s="52">
        <v>38.056123733520501</v>
      </c>
      <c r="AQ60" s="52">
        <v>41.747081756591797</v>
      </c>
      <c r="AR60" s="52">
        <v>42.277275085449197</v>
      </c>
      <c r="AS60" s="52">
        <v>39.435371398925803</v>
      </c>
      <c r="AT60" s="52">
        <v>42.226387023925803</v>
      </c>
      <c r="AU60" s="52">
        <v>40.9858589172363</v>
      </c>
      <c r="AV60" s="52">
        <v>56.3151760101318</v>
      </c>
      <c r="AW60" s="52">
        <v>43.381895065307603</v>
      </c>
      <c r="AX60" s="52">
        <v>42.239082336425803</v>
      </c>
      <c r="AY60" s="52">
        <v>42.221162796020501</v>
      </c>
      <c r="AZ60" s="52">
        <v>46.555023193359403</v>
      </c>
    </row>
    <row r="61" spans="14:52" x14ac:dyDescent="0.25">
      <c r="N61" s="43"/>
      <c r="O61" s="38"/>
      <c r="P61" s="38"/>
      <c r="Q61" s="38"/>
      <c r="S61" s="65" t="s">
        <v>86</v>
      </c>
      <c r="T61" s="66">
        <f t="shared" si="47"/>
        <v>36.5</v>
      </c>
      <c r="U61" s="66">
        <f t="shared" si="45"/>
        <v>35.200000762939503</v>
      </c>
      <c r="V61" s="66">
        <f t="shared" si="45"/>
        <v>41.300001144409201</v>
      </c>
      <c r="W61" s="66">
        <f t="shared" si="45"/>
        <v>36.149999618530302</v>
      </c>
      <c r="X61" s="66">
        <f t="shared" si="45"/>
        <v>42.470424652099602</v>
      </c>
      <c r="Y61" s="66">
        <f t="shared" si="45"/>
        <v>42.836778640747099</v>
      </c>
      <c r="Z61" s="66">
        <f t="shared" si="45"/>
        <v>42.788059234619098</v>
      </c>
      <c r="AA61" s="66">
        <f t="shared" si="45"/>
        <v>42.8218479156494</v>
      </c>
      <c r="AB61" s="66">
        <f t="shared" si="45"/>
        <v>45.012184143066399</v>
      </c>
      <c r="AC61" s="66">
        <f t="shared" si="45"/>
        <v>44.952245712280302</v>
      </c>
      <c r="AD61" s="66">
        <f t="shared" si="45"/>
        <v>46.218366622924798</v>
      </c>
      <c r="AE61" s="66">
        <f t="shared" si="45"/>
        <v>45.082668304443402</v>
      </c>
      <c r="AF61" s="66">
        <f t="shared" si="45"/>
        <v>45.794961929321303</v>
      </c>
      <c r="AG61" s="66">
        <f t="shared" si="45"/>
        <v>46.056285858154297</v>
      </c>
      <c r="AH61" s="66">
        <f t="shared" si="45"/>
        <v>46.190492630004897</v>
      </c>
      <c r="AI61" s="80">
        <f t="shared" si="46"/>
        <v>9.690492630004897</v>
      </c>
      <c r="AJ61" s="68"/>
      <c r="AK61" s="51" t="s">
        <v>109</v>
      </c>
      <c r="AL61" s="52">
        <v>39.75</v>
      </c>
      <c r="AM61" s="52">
        <v>31.25</v>
      </c>
      <c r="AN61" s="52">
        <v>42.75</v>
      </c>
      <c r="AO61" s="52">
        <v>39.899999618530302</v>
      </c>
      <c r="AP61" s="52">
        <v>27.493170738220201</v>
      </c>
      <c r="AQ61" s="52">
        <v>37.869129180908203</v>
      </c>
      <c r="AR61" s="52">
        <v>41.354171752929702</v>
      </c>
      <c r="AS61" s="52">
        <v>41.687498092651403</v>
      </c>
      <c r="AT61" s="52">
        <v>39.072003364563002</v>
      </c>
      <c r="AU61" s="52">
        <v>41.804187774658203</v>
      </c>
      <c r="AV61" s="52">
        <v>40.683290481567397</v>
      </c>
      <c r="AW61" s="52">
        <v>55.220741271972699</v>
      </c>
      <c r="AX61" s="52">
        <v>42.891614913940401</v>
      </c>
      <c r="AY61" s="52">
        <v>41.858005523681598</v>
      </c>
      <c r="AZ61" s="52">
        <v>41.769636154174798</v>
      </c>
    </row>
    <row r="62" spans="14:52" x14ac:dyDescent="0.25">
      <c r="N62" s="43"/>
      <c r="O62" s="38"/>
      <c r="P62" s="38"/>
      <c r="Q62" s="38"/>
      <c r="S62" s="30" t="s">
        <v>87</v>
      </c>
      <c r="T62" s="69">
        <f t="shared" si="47"/>
        <v>37.699998855590799</v>
      </c>
      <c r="U62" s="69">
        <f t="shared" si="45"/>
        <v>36.649999618530302</v>
      </c>
      <c r="V62" s="69">
        <f t="shared" si="45"/>
        <v>38.549999237060497</v>
      </c>
      <c r="W62" s="69">
        <f t="shared" si="45"/>
        <v>48.050001144409201</v>
      </c>
      <c r="X62" s="69">
        <f t="shared" si="45"/>
        <v>37.181118011474602</v>
      </c>
      <c r="Y62" s="69">
        <f t="shared" si="45"/>
        <v>42.792810440063498</v>
      </c>
      <c r="Z62" s="69">
        <f t="shared" si="45"/>
        <v>43.293159484863303</v>
      </c>
      <c r="AA62" s="69">
        <f t="shared" si="45"/>
        <v>43.411655426025398</v>
      </c>
      <c r="AB62" s="69">
        <f t="shared" si="45"/>
        <v>43.364391326904297</v>
      </c>
      <c r="AC62" s="69">
        <f t="shared" si="45"/>
        <v>45.403278350830099</v>
      </c>
      <c r="AD62" s="69">
        <f t="shared" si="45"/>
        <v>45.587722778320298</v>
      </c>
      <c r="AE62" s="69">
        <f t="shared" si="45"/>
        <v>46.741065979003899</v>
      </c>
      <c r="AF62" s="69">
        <f t="shared" si="45"/>
        <v>45.703138351440401</v>
      </c>
      <c r="AG62" s="69">
        <f t="shared" si="45"/>
        <v>46.410621643066399</v>
      </c>
      <c r="AH62" s="69">
        <f t="shared" si="45"/>
        <v>46.761428833007798</v>
      </c>
      <c r="AI62" s="79">
        <f t="shared" si="46"/>
        <v>9.0614299774169993</v>
      </c>
      <c r="AJ62" s="68"/>
      <c r="AK62" s="51" t="s">
        <v>110</v>
      </c>
      <c r="AL62" s="52">
        <v>32.550001144409201</v>
      </c>
      <c r="AM62" s="52">
        <v>39</v>
      </c>
      <c r="AN62" s="52">
        <v>32.050000190734899</v>
      </c>
      <c r="AO62" s="52">
        <v>43.75</v>
      </c>
      <c r="AP62" s="52">
        <v>39.491624832153299</v>
      </c>
      <c r="AQ62" s="52">
        <v>27.593168258666999</v>
      </c>
      <c r="AR62" s="52">
        <v>37.756895065307603</v>
      </c>
      <c r="AS62" s="52">
        <v>41.063013076782198</v>
      </c>
      <c r="AT62" s="52">
        <v>41.220544815063498</v>
      </c>
      <c r="AU62" s="52">
        <v>38.797050476074197</v>
      </c>
      <c r="AV62" s="52">
        <v>41.493797302246101</v>
      </c>
      <c r="AW62" s="52">
        <v>40.475362777709996</v>
      </c>
      <c r="AX62" s="52">
        <v>54.333816528320298</v>
      </c>
      <c r="AY62" s="52">
        <v>42.516231536865199</v>
      </c>
      <c r="AZ62" s="52">
        <v>41.596414566040004</v>
      </c>
    </row>
    <row r="63" spans="14:52" x14ac:dyDescent="0.25">
      <c r="N63" s="43"/>
      <c r="O63" s="38"/>
      <c r="P63" s="38"/>
      <c r="Q63" s="38"/>
      <c r="S63" s="65" t="s">
        <v>88</v>
      </c>
      <c r="T63" s="66">
        <f t="shared" si="47"/>
        <v>30.5</v>
      </c>
      <c r="U63" s="66">
        <f t="shared" si="45"/>
        <v>42.049999237060497</v>
      </c>
      <c r="V63" s="66">
        <f t="shared" si="45"/>
        <v>38.649999618530302</v>
      </c>
      <c r="W63" s="66">
        <f t="shared" si="45"/>
        <v>38.899999618530302</v>
      </c>
      <c r="X63" s="66">
        <f t="shared" si="45"/>
        <v>47.745281219482401</v>
      </c>
      <c r="Y63" s="66">
        <f t="shared" si="45"/>
        <v>37.880138397216797</v>
      </c>
      <c r="Z63" s="66">
        <f t="shared" si="45"/>
        <v>42.8859157562256</v>
      </c>
      <c r="AA63" s="66">
        <f t="shared" si="45"/>
        <v>43.485925674438498</v>
      </c>
      <c r="AB63" s="66">
        <f t="shared" si="45"/>
        <v>43.74951171875</v>
      </c>
      <c r="AC63" s="66">
        <f t="shared" si="45"/>
        <v>43.656444549560497</v>
      </c>
      <c r="AD63" s="66">
        <f t="shared" si="45"/>
        <v>45.541393280029297</v>
      </c>
      <c r="AE63" s="66">
        <f t="shared" si="45"/>
        <v>45.912406921386697</v>
      </c>
      <c r="AF63" s="66">
        <f t="shared" si="45"/>
        <v>46.965785980224602</v>
      </c>
      <c r="AG63" s="66">
        <f t="shared" si="45"/>
        <v>46.019561767578097</v>
      </c>
      <c r="AH63" s="66">
        <f t="shared" si="45"/>
        <v>46.765743255615199</v>
      </c>
      <c r="AI63" s="80">
        <f t="shared" si="46"/>
        <v>16.265743255615199</v>
      </c>
      <c r="AJ63" s="68"/>
      <c r="AK63" s="51" t="s">
        <v>111</v>
      </c>
      <c r="AL63" s="52">
        <v>28.299999237060501</v>
      </c>
      <c r="AM63" s="52">
        <v>32.149999618530302</v>
      </c>
      <c r="AN63" s="52">
        <v>40.899999618530302</v>
      </c>
      <c r="AO63" s="52">
        <v>31.050000190734899</v>
      </c>
      <c r="AP63" s="52">
        <v>43.2655925750732</v>
      </c>
      <c r="AQ63" s="52">
        <v>39.208488464355497</v>
      </c>
      <c r="AR63" s="52">
        <v>27.7535800933838</v>
      </c>
      <c r="AS63" s="52">
        <v>37.709527969360401</v>
      </c>
      <c r="AT63" s="52">
        <v>40.875368118286097</v>
      </c>
      <c r="AU63" s="52">
        <v>40.919843673706097</v>
      </c>
      <c r="AV63" s="52">
        <v>38.682553291320801</v>
      </c>
      <c r="AW63" s="52">
        <v>41.242826461791999</v>
      </c>
      <c r="AX63" s="52">
        <v>40.3663425445557</v>
      </c>
      <c r="AY63" s="52">
        <v>53.622049331665004</v>
      </c>
      <c r="AZ63" s="52">
        <v>42.303247451782198</v>
      </c>
    </row>
    <row r="64" spans="14:52" x14ac:dyDescent="0.25">
      <c r="N64" s="43"/>
      <c r="O64" s="38"/>
      <c r="P64" s="38"/>
      <c r="Q64" s="38"/>
      <c r="S64" s="30" t="s">
        <v>89</v>
      </c>
      <c r="T64" s="69">
        <f t="shared" si="47"/>
        <v>31.300000190734899</v>
      </c>
      <c r="U64" s="69">
        <f t="shared" si="45"/>
        <v>32</v>
      </c>
      <c r="V64" s="69">
        <f t="shared" si="45"/>
        <v>40.899999618530302</v>
      </c>
      <c r="W64" s="69">
        <f t="shared" si="45"/>
        <v>35.150000572204597</v>
      </c>
      <c r="X64" s="69">
        <f t="shared" si="45"/>
        <v>38.994303703308098</v>
      </c>
      <c r="Y64" s="69">
        <f t="shared" si="45"/>
        <v>47.156162261962898</v>
      </c>
      <c r="Z64" s="69">
        <f t="shared" si="45"/>
        <v>38.193445205688498</v>
      </c>
      <c r="AA64" s="69">
        <f t="shared" si="45"/>
        <v>42.6727905273438</v>
      </c>
      <c r="AB64" s="69">
        <f t="shared" si="45"/>
        <v>43.361410140991197</v>
      </c>
      <c r="AC64" s="69">
        <f t="shared" si="45"/>
        <v>43.738798141479499</v>
      </c>
      <c r="AD64" s="69">
        <f t="shared" si="45"/>
        <v>43.617034912109403</v>
      </c>
      <c r="AE64" s="69">
        <f t="shared" si="45"/>
        <v>45.3565998077393</v>
      </c>
      <c r="AF64" s="69">
        <f t="shared" si="45"/>
        <v>45.876010894775398</v>
      </c>
      <c r="AG64" s="69">
        <f t="shared" si="45"/>
        <v>46.835794448852504</v>
      </c>
      <c r="AH64" s="69">
        <f t="shared" si="45"/>
        <v>46.021419525146499</v>
      </c>
      <c r="AI64" s="79">
        <f t="shared" si="46"/>
        <v>14.7214193344116</v>
      </c>
      <c r="AJ64" s="68"/>
      <c r="AK64" s="51" t="s">
        <v>112</v>
      </c>
      <c r="AL64" s="52">
        <v>31.100000381469702</v>
      </c>
      <c r="AM64" s="52">
        <v>27.549999237060501</v>
      </c>
      <c r="AN64" s="52">
        <v>33.900000572204597</v>
      </c>
      <c r="AO64" s="52">
        <v>40.149999618530302</v>
      </c>
      <c r="AP64" s="52">
        <v>31.155076980590799</v>
      </c>
      <c r="AQ64" s="52">
        <v>42.7420463562012</v>
      </c>
      <c r="AR64" s="52">
        <v>38.9061374664307</v>
      </c>
      <c r="AS64" s="52">
        <v>27.869922637939499</v>
      </c>
      <c r="AT64" s="52">
        <v>37.621963500976598</v>
      </c>
      <c r="AU64" s="52">
        <v>40.6582546234131</v>
      </c>
      <c r="AV64" s="52">
        <v>40.6207180023193</v>
      </c>
      <c r="AW64" s="52">
        <v>38.576494216918903</v>
      </c>
      <c r="AX64" s="52">
        <v>40.931541442871101</v>
      </c>
      <c r="AY64" s="52">
        <v>40.2273845672607</v>
      </c>
      <c r="AZ64" s="52">
        <v>52.916219711303697</v>
      </c>
    </row>
    <row r="65" spans="14:52" x14ac:dyDescent="0.25">
      <c r="N65" s="43"/>
      <c r="O65" s="38"/>
      <c r="P65" s="38"/>
      <c r="Q65" s="38"/>
      <c r="S65" s="65" t="s">
        <v>90</v>
      </c>
      <c r="T65" s="66">
        <f t="shared" si="47"/>
        <v>45.699998855590799</v>
      </c>
      <c r="U65" s="66">
        <f t="shared" si="45"/>
        <v>32.199999809265101</v>
      </c>
      <c r="V65" s="66">
        <f t="shared" si="45"/>
        <v>36.100000381469698</v>
      </c>
      <c r="W65" s="66">
        <f t="shared" si="45"/>
        <v>42.649999618530302</v>
      </c>
      <c r="X65" s="66">
        <f t="shared" si="45"/>
        <v>35.648801803588903</v>
      </c>
      <c r="Y65" s="66">
        <f t="shared" si="45"/>
        <v>38.763099670410199</v>
      </c>
      <c r="Z65" s="66">
        <f t="shared" si="45"/>
        <v>46.360992431640597</v>
      </c>
      <c r="AA65" s="66">
        <f t="shared" si="45"/>
        <v>38.195623397827099</v>
      </c>
      <c r="AB65" s="66">
        <f t="shared" si="45"/>
        <v>42.233303070068402</v>
      </c>
      <c r="AC65" s="66">
        <f t="shared" si="45"/>
        <v>42.995597839355497</v>
      </c>
      <c r="AD65" s="66">
        <f t="shared" si="45"/>
        <v>43.468540191650398</v>
      </c>
      <c r="AE65" s="66">
        <f t="shared" si="45"/>
        <v>43.300184249877901</v>
      </c>
      <c r="AF65" s="66">
        <f t="shared" si="45"/>
        <v>44.919454574584996</v>
      </c>
      <c r="AG65" s="66">
        <f t="shared" si="45"/>
        <v>45.558835983276403</v>
      </c>
      <c r="AH65" s="66">
        <f t="shared" si="45"/>
        <v>46.481092453002901</v>
      </c>
      <c r="AI65" s="80">
        <f t="shared" si="46"/>
        <v>0.78109359741210227</v>
      </c>
      <c r="AJ65" s="68"/>
      <c r="AK65" s="51" t="s">
        <v>113</v>
      </c>
      <c r="AL65" s="52">
        <v>37.700000762939503</v>
      </c>
      <c r="AM65" s="52">
        <v>33.850000381469698</v>
      </c>
      <c r="AN65" s="52">
        <v>26.799999237060501</v>
      </c>
      <c r="AO65" s="52">
        <v>34.800001144409201</v>
      </c>
      <c r="AP65" s="52">
        <v>39.931394577026403</v>
      </c>
      <c r="AQ65" s="52">
        <v>31.248324394226099</v>
      </c>
      <c r="AR65" s="52">
        <v>42.2251167297363</v>
      </c>
      <c r="AS65" s="52">
        <v>38.615850448608398</v>
      </c>
      <c r="AT65" s="52">
        <v>27.996262550354</v>
      </c>
      <c r="AU65" s="52">
        <v>37.533662796020501</v>
      </c>
      <c r="AV65" s="52">
        <v>40.441881179809599</v>
      </c>
      <c r="AW65" s="52">
        <v>40.334426879882798</v>
      </c>
      <c r="AX65" s="52">
        <v>38.4715032577515</v>
      </c>
      <c r="AY65" s="52">
        <v>40.632081985473597</v>
      </c>
      <c r="AZ65" s="52">
        <v>40.1055011749268</v>
      </c>
    </row>
    <row r="66" spans="14:52" x14ac:dyDescent="0.25">
      <c r="N66" s="43"/>
      <c r="O66" s="38"/>
      <c r="P66" s="38"/>
      <c r="Q66" s="38"/>
      <c r="S66" s="70" t="s">
        <v>91</v>
      </c>
      <c r="T66" s="71">
        <f t="shared" si="47"/>
        <v>43.25</v>
      </c>
      <c r="U66" s="71">
        <f t="shared" si="45"/>
        <v>44.299999237060497</v>
      </c>
      <c r="V66" s="71">
        <f t="shared" si="45"/>
        <v>31.100000381469702</v>
      </c>
      <c r="W66" s="71">
        <f t="shared" si="45"/>
        <v>40.350000381469698</v>
      </c>
      <c r="X66" s="71">
        <f t="shared" si="45"/>
        <v>42.249292373657198</v>
      </c>
      <c r="Y66" s="71">
        <f t="shared" si="45"/>
        <v>36.039886474609403</v>
      </c>
      <c r="Z66" s="71">
        <f t="shared" si="45"/>
        <v>38.583091735839801</v>
      </c>
      <c r="AA66" s="71">
        <f t="shared" si="45"/>
        <v>45.709739685058601</v>
      </c>
      <c r="AB66" s="71">
        <f t="shared" si="45"/>
        <v>38.223627090454102</v>
      </c>
      <c r="AC66" s="71">
        <f t="shared" si="45"/>
        <v>41.899013519287102</v>
      </c>
      <c r="AD66" s="71">
        <f t="shared" si="45"/>
        <v>42.712732315063498</v>
      </c>
      <c r="AE66" s="71">
        <f t="shared" si="45"/>
        <v>43.258918762207003</v>
      </c>
      <c r="AF66" s="71">
        <f t="shared" si="45"/>
        <v>43.051490783691399</v>
      </c>
      <c r="AG66" s="71">
        <f t="shared" si="45"/>
        <v>44.575807571411097</v>
      </c>
      <c r="AH66" s="71">
        <f t="shared" si="45"/>
        <v>45.348260879516602</v>
      </c>
      <c r="AI66" s="87">
        <f t="shared" si="46"/>
        <v>2.0982608795166016</v>
      </c>
      <c r="AJ66" s="68"/>
      <c r="AK66" s="51" t="s">
        <v>114</v>
      </c>
      <c r="AL66" s="52">
        <v>34.350000381469698</v>
      </c>
      <c r="AM66" s="52">
        <v>38.950000762939503</v>
      </c>
      <c r="AN66" s="52">
        <v>35.350000381469698</v>
      </c>
      <c r="AO66" s="52">
        <v>26.75</v>
      </c>
      <c r="AP66" s="52">
        <v>34.745630264282198</v>
      </c>
      <c r="AQ66" s="52">
        <v>39.7479057312012</v>
      </c>
      <c r="AR66" s="52">
        <v>31.3801431655884</v>
      </c>
      <c r="AS66" s="52">
        <v>41.776756286621101</v>
      </c>
      <c r="AT66" s="52">
        <v>38.385004043579102</v>
      </c>
      <c r="AU66" s="52">
        <v>28.169979095458999</v>
      </c>
      <c r="AV66" s="52">
        <v>37.4932670593262</v>
      </c>
      <c r="AW66" s="52">
        <v>40.2783393859863</v>
      </c>
      <c r="AX66" s="52">
        <v>40.112461090087898</v>
      </c>
      <c r="AY66" s="52">
        <v>38.424087524414098</v>
      </c>
      <c r="AZ66" s="52">
        <v>40.409379959106403</v>
      </c>
    </row>
    <row r="67" spans="14:52" x14ac:dyDescent="0.25">
      <c r="N67" s="43"/>
      <c r="O67" s="38"/>
      <c r="P67" s="38"/>
      <c r="Q67" s="38"/>
      <c r="S67" s="3" t="s">
        <v>9</v>
      </c>
      <c r="T67" s="69">
        <f>SUM(T57:T66)</f>
        <v>365.64999675750732</v>
      </c>
      <c r="U67" s="69">
        <f t="shared" ref="U67:AI67" si="48">SUM(U57:U66)</f>
        <v>375.3499994277953</v>
      </c>
      <c r="V67" s="69">
        <f t="shared" si="48"/>
        <v>389.74999999999989</v>
      </c>
      <c r="W67" s="69">
        <f t="shared" si="48"/>
        <v>407.70000171661388</v>
      </c>
      <c r="X67" s="69">
        <f t="shared" si="48"/>
        <v>414.38029003143311</v>
      </c>
      <c r="Y67" s="69">
        <f t="shared" si="48"/>
        <v>416.36204528808594</v>
      </c>
      <c r="Z67" s="69">
        <f t="shared" si="48"/>
        <v>426.29200935363764</v>
      </c>
      <c r="AA67" s="69">
        <f t="shared" si="48"/>
        <v>432.01851272583008</v>
      </c>
      <c r="AB67" s="69">
        <f t="shared" si="48"/>
        <v>432.11296272277838</v>
      </c>
      <c r="AC67" s="69">
        <f t="shared" si="48"/>
        <v>439.6998348236084</v>
      </c>
      <c r="AD67" s="69">
        <f t="shared" si="48"/>
        <v>443.73766708374023</v>
      </c>
      <c r="AE67" s="69">
        <f t="shared" si="48"/>
        <v>448.73984146118175</v>
      </c>
      <c r="AF67" s="69">
        <f t="shared" si="48"/>
        <v>452.84315490722651</v>
      </c>
      <c r="AG67" s="69">
        <f t="shared" si="48"/>
        <v>457.11146926879877</v>
      </c>
      <c r="AH67" s="69">
        <f t="shared" si="48"/>
        <v>461.13598251342773</v>
      </c>
      <c r="AI67" s="69">
        <f t="shared" si="48"/>
        <v>95.485985755920495</v>
      </c>
      <c r="AJ67" s="76"/>
      <c r="AK67" s="51" t="s">
        <v>115</v>
      </c>
      <c r="AL67" s="52">
        <v>25.699999809265101</v>
      </c>
      <c r="AM67" s="52">
        <v>35.100000381469698</v>
      </c>
      <c r="AN67" s="52">
        <v>39.449999809265101</v>
      </c>
      <c r="AO67" s="52">
        <v>33.600000381469698</v>
      </c>
      <c r="AP67" s="52">
        <v>27.0575819015503</v>
      </c>
      <c r="AQ67" s="52">
        <v>34.679355621337898</v>
      </c>
      <c r="AR67" s="52">
        <v>39.554605484008803</v>
      </c>
      <c r="AS67" s="52">
        <v>31.500747680664102</v>
      </c>
      <c r="AT67" s="52">
        <v>41.356117248535199</v>
      </c>
      <c r="AU67" s="52">
        <v>38.1703395843506</v>
      </c>
      <c r="AV67" s="52">
        <v>28.3436326980591</v>
      </c>
      <c r="AW67" s="52">
        <v>37.452342987060497</v>
      </c>
      <c r="AX67" s="52">
        <v>40.121337890625</v>
      </c>
      <c r="AY67" s="52">
        <v>39.908512115478501</v>
      </c>
      <c r="AZ67" s="52">
        <v>38.401363372802699</v>
      </c>
    </row>
    <row r="68" spans="14:52" x14ac:dyDescent="0.25">
      <c r="N68" s="43"/>
      <c r="O68" s="38"/>
      <c r="P68" s="38"/>
      <c r="Q68" s="38"/>
      <c r="S68" s="77" t="s">
        <v>92</v>
      </c>
      <c r="T68" s="88">
        <f>AL44</f>
        <v>40.600000381469698</v>
      </c>
      <c r="U68" s="88">
        <f t="shared" ref="U68:AH77" si="49">AM44</f>
        <v>43.5</v>
      </c>
      <c r="V68" s="88">
        <f t="shared" si="49"/>
        <v>44.299999237060497</v>
      </c>
      <c r="W68" s="88">
        <f t="shared" si="49"/>
        <v>28.250000953674299</v>
      </c>
      <c r="X68" s="88">
        <f t="shared" si="49"/>
        <v>40.158922195434599</v>
      </c>
      <c r="Y68" s="88">
        <f t="shared" si="49"/>
        <v>42.008243560791001</v>
      </c>
      <c r="Z68" s="88">
        <f t="shared" si="49"/>
        <v>36.475385665893597</v>
      </c>
      <c r="AA68" s="88">
        <f t="shared" si="49"/>
        <v>38.581268310546903</v>
      </c>
      <c r="AB68" s="88">
        <f t="shared" si="49"/>
        <v>45.337776184082003</v>
      </c>
      <c r="AC68" s="88">
        <f t="shared" si="49"/>
        <v>38.374675750732401</v>
      </c>
      <c r="AD68" s="88">
        <f t="shared" si="49"/>
        <v>41.780139923095703</v>
      </c>
      <c r="AE68" s="88">
        <f t="shared" si="49"/>
        <v>42.608165740966797</v>
      </c>
      <c r="AF68" s="88">
        <f t="shared" si="49"/>
        <v>43.207920074462898</v>
      </c>
      <c r="AG68" s="88">
        <f t="shared" si="49"/>
        <v>42.9785346984863</v>
      </c>
      <c r="AH68" s="89">
        <f t="shared" si="49"/>
        <v>44.477258682250998</v>
      </c>
      <c r="AI68" s="90">
        <f t="shared" ref="AI68:AI77" si="50">AH68-T68</f>
        <v>3.8772583007812997</v>
      </c>
      <c r="AJ68" s="68"/>
      <c r="AK68" s="51" t="s">
        <v>116</v>
      </c>
      <c r="AL68" s="52">
        <v>29.599999427795399</v>
      </c>
      <c r="AM68" s="52">
        <v>27.199999809265101</v>
      </c>
      <c r="AN68" s="52">
        <v>34.350000381469698</v>
      </c>
      <c r="AO68" s="52">
        <v>41.949999809265101</v>
      </c>
      <c r="AP68" s="52">
        <v>33.3542222976685</v>
      </c>
      <c r="AQ68" s="52">
        <v>27.254219055175799</v>
      </c>
      <c r="AR68" s="52">
        <v>34.533006668090799</v>
      </c>
      <c r="AS68" s="52">
        <v>39.292942047119098</v>
      </c>
      <c r="AT68" s="52">
        <v>31.540174484252901</v>
      </c>
      <c r="AU68" s="52">
        <v>40.895332336425803</v>
      </c>
      <c r="AV68" s="52">
        <v>37.899738311767599</v>
      </c>
      <c r="AW68" s="52">
        <v>28.434419631958001</v>
      </c>
      <c r="AX68" s="52">
        <v>37.335340499877901</v>
      </c>
      <c r="AY68" s="52">
        <v>39.903347015380902</v>
      </c>
      <c r="AZ68" s="52">
        <v>39.667993545532198</v>
      </c>
    </row>
    <row r="69" spans="14:52" x14ac:dyDescent="0.25">
      <c r="N69" s="43"/>
      <c r="O69" s="38"/>
      <c r="P69" s="38"/>
      <c r="Q69" s="38"/>
      <c r="S69" s="30" t="s">
        <v>93</v>
      </c>
      <c r="T69" s="69">
        <f>AL45</f>
        <v>39.649999618530302</v>
      </c>
      <c r="U69" s="69">
        <f t="shared" si="49"/>
        <v>39.100000381469698</v>
      </c>
      <c r="V69" s="69">
        <f t="shared" si="49"/>
        <v>41.75</v>
      </c>
      <c r="W69" s="69">
        <f t="shared" si="49"/>
        <v>44.199998855590799</v>
      </c>
      <c r="X69" s="69">
        <f t="shared" si="49"/>
        <v>29.5857286453247</v>
      </c>
      <c r="Y69" s="69">
        <f t="shared" si="49"/>
        <v>40.2629718780518</v>
      </c>
      <c r="Z69" s="69">
        <f t="shared" si="49"/>
        <v>42.075109481811502</v>
      </c>
      <c r="AA69" s="69">
        <f t="shared" si="49"/>
        <v>37.092212677002003</v>
      </c>
      <c r="AB69" s="69">
        <f t="shared" si="49"/>
        <v>38.873611450195298</v>
      </c>
      <c r="AC69" s="69">
        <f t="shared" si="49"/>
        <v>45.3253688812256</v>
      </c>
      <c r="AD69" s="69">
        <f t="shared" si="49"/>
        <v>38.784873962402301</v>
      </c>
      <c r="AE69" s="69">
        <f t="shared" si="49"/>
        <v>41.978372573852504</v>
      </c>
      <c r="AF69" s="69">
        <f t="shared" si="49"/>
        <v>42.818803787231403</v>
      </c>
      <c r="AG69" s="69">
        <f t="shared" si="49"/>
        <v>43.4575004577637</v>
      </c>
      <c r="AH69" s="91">
        <f t="shared" si="49"/>
        <v>43.246801376342802</v>
      </c>
      <c r="AI69" s="92">
        <f t="shared" si="50"/>
        <v>3.5968017578125</v>
      </c>
      <c r="AJ69" s="68"/>
      <c r="AK69" s="51" t="s">
        <v>117</v>
      </c>
      <c r="AL69" s="52">
        <v>31.400000572204601</v>
      </c>
      <c r="AM69" s="52">
        <v>32.25</v>
      </c>
      <c r="AN69" s="52">
        <v>25.850000381469702</v>
      </c>
      <c r="AO69" s="52">
        <v>32.600000381469698</v>
      </c>
      <c r="AP69" s="52">
        <v>41.395706176757798</v>
      </c>
      <c r="AQ69" s="52">
        <v>32.965044975280797</v>
      </c>
      <c r="AR69" s="52">
        <v>27.2742261886597</v>
      </c>
      <c r="AS69" s="52">
        <v>34.239657402038603</v>
      </c>
      <c r="AT69" s="52">
        <v>38.893100738525398</v>
      </c>
      <c r="AU69" s="52">
        <v>31.422248840331999</v>
      </c>
      <c r="AV69" s="52">
        <v>40.3139839172363</v>
      </c>
      <c r="AW69" s="52">
        <v>37.495532989502003</v>
      </c>
      <c r="AX69" s="52">
        <v>28.366970062255898</v>
      </c>
      <c r="AY69" s="52">
        <v>37.066675186157198</v>
      </c>
      <c r="AZ69" s="52">
        <v>39.556756973266602</v>
      </c>
    </row>
    <row r="70" spans="14:52" x14ac:dyDescent="0.25">
      <c r="N70" s="43"/>
      <c r="O70" s="38"/>
      <c r="P70" s="38"/>
      <c r="Q70" s="38"/>
      <c r="S70" s="65" t="s">
        <v>94</v>
      </c>
      <c r="T70" s="66">
        <f t="shared" ref="T70:T77" si="51">AL46</f>
        <v>50.199998855590799</v>
      </c>
      <c r="U70" s="66">
        <f t="shared" si="49"/>
        <v>39.149999618530302</v>
      </c>
      <c r="V70" s="66">
        <f t="shared" si="49"/>
        <v>38.349998474121101</v>
      </c>
      <c r="W70" s="66">
        <f t="shared" si="49"/>
        <v>43.5</v>
      </c>
      <c r="X70" s="66">
        <f t="shared" si="49"/>
        <v>44.127935409545898</v>
      </c>
      <c r="Y70" s="66">
        <f t="shared" si="49"/>
        <v>30.852241516113299</v>
      </c>
      <c r="Z70" s="66">
        <f t="shared" si="49"/>
        <v>40.531516075134299</v>
      </c>
      <c r="AA70" s="66">
        <f t="shared" si="49"/>
        <v>42.2970294952393</v>
      </c>
      <c r="AB70" s="66">
        <f t="shared" si="49"/>
        <v>37.797285079956097</v>
      </c>
      <c r="AC70" s="66">
        <f t="shared" si="49"/>
        <v>39.303268432617202</v>
      </c>
      <c r="AD70" s="66">
        <f t="shared" si="49"/>
        <v>45.483793258666999</v>
      </c>
      <c r="AE70" s="66">
        <f t="shared" si="49"/>
        <v>39.322893142700202</v>
      </c>
      <c r="AF70" s="66">
        <f t="shared" si="49"/>
        <v>42.332893371582003</v>
      </c>
      <c r="AG70" s="66">
        <f t="shared" si="49"/>
        <v>43.187129974365199</v>
      </c>
      <c r="AH70" s="93">
        <f t="shared" si="49"/>
        <v>43.889795303344698</v>
      </c>
      <c r="AI70" s="94">
        <f t="shared" si="50"/>
        <v>-6.3102035522461009</v>
      </c>
      <c r="AJ70" s="68"/>
      <c r="AK70" s="51" t="s">
        <v>118</v>
      </c>
      <c r="AL70" s="52">
        <v>22.550000190734899</v>
      </c>
      <c r="AM70" s="52">
        <v>32.150000572204597</v>
      </c>
      <c r="AN70" s="52">
        <v>32.25</v>
      </c>
      <c r="AO70" s="52">
        <v>25.699999809265101</v>
      </c>
      <c r="AP70" s="52">
        <v>32.213665962219203</v>
      </c>
      <c r="AQ70" s="52">
        <v>40.800820350647001</v>
      </c>
      <c r="AR70" s="52">
        <v>32.558347702026403</v>
      </c>
      <c r="AS70" s="52">
        <v>27.218848228454601</v>
      </c>
      <c r="AT70" s="52">
        <v>33.916440963745103</v>
      </c>
      <c r="AU70" s="52">
        <v>38.475500106811502</v>
      </c>
      <c r="AV70" s="52">
        <v>31.243879318237301</v>
      </c>
      <c r="AW70" s="52">
        <v>39.744514465332003</v>
      </c>
      <c r="AX70" s="52">
        <v>37.065341949462898</v>
      </c>
      <c r="AY70" s="52">
        <v>28.2370443344116</v>
      </c>
      <c r="AZ70" s="52">
        <v>36.773809432983398</v>
      </c>
    </row>
    <row r="71" spans="14:52" x14ac:dyDescent="0.25">
      <c r="N71" s="43"/>
      <c r="O71" s="38"/>
      <c r="P71" s="38"/>
      <c r="Q71" s="38"/>
      <c r="S71" s="30" t="s">
        <v>95</v>
      </c>
      <c r="T71" s="69">
        <f t="shared" si="51"/>
        <v>48.349999427795403</v>
      </c>
      <c r="U71" s="69">
        <f t="shared" si="49"/>
        <v>49.25</v>
      </c>
      <c r="V71" s="69">
        <f t="shared" si="49"/>
        <v>41.300001144409201</v>
      </c>
      <c r="W71" s="69">
        <f t="shared" si="49"/>
        <v>37.250000953674302</v>
      </c>
      <c r="X71" s="69">
        <f t="shared" si="49"/>
        <v>43.7316284179688</v>
      </c>
      <c r="Y71" s="69">
        <f t="shared" si="49"/>
        <v>44.129016876220703</v>
      </c>
      <c r="Z71" s="69">
        <f t="shared" si="49"/>
        <v>32.115216255188002</v>
      </c>
      <c r="AA71" s="69">
        <f t="shared" si="49"/>
        <v>40.857070922851598</v>
      </c>
      <c r="AB71" s="69">
        <f t="shared" si="49"/>
        <v>42.6041774749756</v>
      </c>
      <c r="AC71" s="69">
        <f t="shared" si="49"/>
        <v>38.553062438964801</v>
      </c>
      <c r="AD71" s="69">
        <f t="shared" si="49"/>
        <v>39.8116970062256</v>
      </c>
      <c r="AE71" s="69">
        <f t="shared" si="49"/>
        <v>45.731267929077099</v>
      </c>
      <c r="AF71" s="69">
        <f t="shared" si="49"/>
        <v>39.922212600708001</v>
      </c>
      <c r="AG71" s="69">
        <f t="shared" si="49"/>
        <v>42.766181945800803</v>
      </c>
      <c r="AH71" s="91">
        <f t="shared" si="49"/>
        <v>43.658050537109403</v>
      </c>
      <c r="AI71" s="92">
        <f t="shared" si="50"/>
        <v>-4.6919488906859996</v>
      </c>
      <c r="AJ71" s="68"/>
      <c r="AK71" s="51" t="s">
        <v>119</v>
      </c>
      <c r="AL71" s="52">
        <v>32</v>
      </c>
      <c r="AM71" s="52">
        <v>23.350000381469702</v>
      </c>
      <c r="AN71" s="52">
        <v>31.249999046325701</v>
      </c>
      <c r="AO71" s="52">
        <v>33</v>
      </c>
      <c r="AP71" s="52">
        <v>25.651272773742701</v>
      </c>
      <c r="AQ71" s="52">
        <v>31.813864707946799</v>
      </c>
      <c r="AR71" s="52">
        <v>40.204734802246101</v>
      </c>
      <c r="AS71" s="52">
        <v>32.159351348877003</v>
      </c>
      <c r="AT71" s="52">
        <v>27.1287984848022</v>
      </c>
      <c r="AU71" s="52">
        <v>33.586645126342802</v>
      </c>
      <c r="AV71" s="52">
        <v>38.059482574462898</v>
      </c>
      <c r="AW71" s="52">
        <v>31.0465202331543</v>
      </c>
      <c r="AX71" s="52">
        <v>39.198270797729499</v>
      </c>
      <c r="AY71" s="52">
        <v>36.6414279937744</v>
      </c>
      <c r="AZ71" s="52">
        <v>28.096917152404799</v>
      </c>
    </row>
    <row r="72" spans="14:52" x14ac:dyDescent="0.25">
      <c r="N72" s="43"/>
      <c r="O72" s="38"/>
      <c r="P72" s="38"/>
      <c r="Q72" s="38"/>
      <c r="S72" s="65" t="s">
        <v>96</v>
      </c>
      <c r="T72" s="66">
        <f t="shared" si="51"/>
        <v>45.650001525878899</v>
      </c>
      <c r="U72" s="66">
        <f t="shared" si="49"/>
        <v>47.349998474121101</v>
      </c>
      <c r="V72" s="66">
        <f t="shared" si="49"/>
        <v>51.649999618530302</v>
      </c>
      <c r="W72" s="66">
        <f t="shared" si="49"/>
        <v>40.900001525878899</v>
      </c>
      <c r="X72" s="66">
        <f t="shared" si="49"/>
        <v>38.130332946777301</v>
      </c>
      <c r="Y72" s="66">
        <f t="shared" si="49"/>
        <v>43.966920852661097</v>
      </c>
      <c r="Z72" s="66">
        <f t="shared" si="49"/>
        <v>44.157808303833001</v>
      </c>
      <c r="AA72" s="66">
        <f t="shared" si="49"/>
        <v>33.330086708068798</v>
      </c>
      <c r="AB72" s="66">
        <f t="shared" si="49"/>
        <v>41.206878662109403</v>
      </c>
      <c r="AC72" s="66">
        <f t="shared" si="49"/>
        <v>42.934476852416999</v>
      </c>
      <c r="AD72" s="66">
        <f t="shared" si="49"/>
        <v>39.298292160034201</v>
      </c>
      <c r="AE72" s="66">
        <f t="shared" si="49"/>
        <v>40.322893142700202</v>
      </c>
      <c r="AF72" s="66">
        <f t="shared" si="49"/>
        <v>45.9941310882568</v>
      </c>
      <c r="AG72" s="66">
        <f t="shared" si="49"/>
        <v>40.517623901367202</v>
      </c>
      <c r="AH72" s="93">
        <f t="shared" si="49"/>
        <v>43.237632751464801</v>
      </c>
      <c r="AI72" s="94">
        <f t="shared" si="50"/>
        <v>-2.412368774414098</v>
      </c>
      <c r="AJ72" s="68"/>
      <c r="AK72" s="51" t="s">
        <v>120</v>
      </c>
      <c r="AL72" s="52">
        <v>24</v>
      </c>
      <c r="AM72" s="52">
        <v>34.399999618530302</v>
      </c>
      <c r="AN72" s="52">
        <v>20.350000381469702</v>
      </c>
      <c r="AO72" s="52">
        <v>31.499999046325701</v>
      </c>
      <c r="AP72" s="52">
        <v>32.512149810791001</v>
      </c>
      <c r="AQ72" s="52">
        <v>25.625999450683601</v>
      </c>
      <c r="AR72" s="52">
        <v>31.480841636657701</v>
      </c>
      <c r="AS72" s="52">
        <v>39.688166618347203</v>
      </c>
      <c r="AT72" s="52">
        <v>31.8348340988159</v>
      </c>
      <c r="AU72" s="52">
        <v>27.076605796814</v>
      </c>
      <c r="AV72" s="52">
        <v>33.317979812622099</v>
      </c>
      <c r="AW72" s="52">
        <v>37.719875335693402</v>
      </c>
      <c r="AX72" s="52">
        <v>30.902530670166001</v>
      </c>
      <c r="AY72" s="52">
        <v>38.753156661987298</v>
      </c>
      <c r="AZ72" s="52">
        <v>36.3061008453369</v>
      </c>
    </row>
    <row r="73" spans="14:52" x14ac:dyDescent="0.25">
      <c r="N73" s="43"/>
      <c r="O73" s="38"/>
      <c r="P73" s="38"/>
      <c r="Q73" s="38"/>
      <c r="S73" s="30" t="s">
        <v>97</v>
      </c>
      <c r="T73" s="69">
        <f t="shared" si="51"/>
        <v>46.649999618530302</v>
      </c>
      <c r="U73" s="69">
        <f t="shared" si="49"/>
        <v>46.150001525878899</v>
      </c>
      <c r="V73" s="69">
        <f t="shared" si="49"/>
        <v>48</v>
      </c>
      <c r="W73" s="69">
        <f t="shared" si="49"/>
        <v>52.399999618530302</v>
      </c>
      <c r="X73" s="69">
        <f t="shared" si="49"/>
        <v>41.538702011108398</v>
      </c>
      <c r="Y73" s="69">
        <f t="shared" si="49"/>
        <v>38.883502960205099</v>
      </c>
      <c r="Z73" s="69">
        <f t="shared" si="49"/>
        <v>44.146560668945298</v>
      </c>
      <c r="AA73" s="69">
        <f t="shared" si="49"/>
        <v>44.1950492858887</v>
      </c>
      <c r="AB73" s="69">
        <f t="shared" si="49"/>
        <v>34.395877838134801</v>
      </c>
      <c r="AC73" s="69">
        <f t="shared" si="49"/>
        <v>41.553390502929702</v>
      </c>
      <c r="AD73" s="69">
        <f t="shared" si="49"/>
        <v>43.2415866851807</v>
      </c>
      <c r="AE73" s="69">
        <f t="shared" si="49"/>
        <v>39.958663940429702</v>
      </c>
      <c r="AF73" s="69">
        <f t="shared" si="49"/>
        <v>40.774124145507798</v>
      </c>
      <c r="AG73" s="69">
        <f t="shared" si="49"/>
        <v>46.220422744750998</v>
      </c>
      <c r="AH73" s="91">
        <f t="shared" si="49"/>
        <v>41.085670471191399</v>
      </c>
      <c r="AI73" s="92">
        <f t="shared" si="50"/>
        <v>-5.5643291473389027</v>
      </c>
      <c r="AJ73" s="68"/>
      <c r="AK73" s="51" t="s">
        <v>121</v>
      </c>
      <c r="AL73" s="52">
        <v>30.899999618530298</v>
      </c>
      <c r="AM73" s="52">
        <v>26.250000953674299</v>
      </c>
      <c r="AN73" s="52">
        <v>32.149999618530302</v>
      </c>
      <c r="AO73" s="52">
        <v>20.350000381469702</v>
      </c>
      <c r="AP73" s="52">
        <v>31.143878936767599</v>
      </c>
      <c r="AQ73" s="52">
        <v>31.9530191421509</v>
      </c>
      <c r="AR73" s="52">
        <v>25.520302772522001</v>
      </c>
      <c r="AS73" s="52">
        <v>31.073630332946799</v>
      </c>
      <c r="AT73" s="52">
        <v>39.128022193908699</v>
      </c>
      <c r="AU73" s="52">
        <v>31.432743072509801</v>
      </c>
      <c r="AV73" s="52">
        <v>26.936076164245598</v>
      </c>
      <c r="AW73" s="52">
        <v>32.965103149414098</v>
      </c>
      <c r="AX73" s="52">
        <v>37.302312850952099</v>
      </c>
      <c r="AY73" s="52">
        <v>30.686702728271499</v>
      </c>
      <c r="AZ73" s="52">
        <v>38.243803024291999</v>
      </c>
    </row>
    <row r="74" spans="14:52" x14ac:dyDescent="0.25">
      <c r="N74" s="43"/>
      <c r="O74" s="38"/>
      <c r="P74" s="38"/>
      <c r="Q74" s="38"/>
      <c r="S74" s="65" t="s">
        <v>98</v>
      </c>
      <c r="T74" s="66">
        <f t="shared" si="51"/>
        <v>60.599998474121101</v>
      </c>
      <c r="U74" s="66">
        <f t="shared" si="49"/>
        <v>46</v>
      </c>
      <c r="V74" s="66">
        <f t="shared" si="49"/>
        <v>47.050001144409201</v>
      </c>
      <c r="W74" s="66">
        <f t="shared" si="49"/>
        <v>46.5</v>
      </c>
      <c r="X74" s="66">
        <f t="shared" si="49"/>
        <v>52.188653945922901</v>
      </c>
      <c r="Y74" s="66">
        <f t="shared" si="49"/>
        <v>42.008256912231403</v>
      </c>
      <c r="Z74" s="66">
        <f t="shared" si="49"/>
        <v>39.463626861572301</v>
      </c>
      <c r="AA74" s="66">
        <f t="shared" si="49"/>
        <v>44.234088897705099</v>
      </c>
      <c r="AB74" s="66">
        <f t="shared" si="49"/>
        <v>44.1799221038818</v>
      </c>
      <c r="AC74" s="66">
        <f t="shared" si="49"/>
        <v>35.261219978332498</v>
      </c>
      <c r="AD74" s="66">
        <f t="shared" si="49"/>
        <v>41.800523757934599</v>
      </c>
      <c r="AE74" s="66">
        <f t="shared" si="49"/>
        <v>43.456605911254897</v>
      </c>
      <c r="AF74" s="66">
        <f t="shared" si="49"/>
        <v>40.473175048828097</v>
      </c>
      <c r="AG74" s="66">
        <f t="shared" si="49"/>
        <v>41.112123489379897</v>
      </c>
      <c r="AH74" s="93">
        <f t="shared" si="49"/>
        <v>46.3841457366943</v>
      </c>
      <c r="AI74" s="94">
        <f t="shared" si="50"/>
        <v>-14.2158527374268</v>
      </c>
      <c r="AJ74" s="68"/>
      <c r="AK74" s="51" t="s">
        <v>122</v>
      </c>
      <c r="AL74" s="52">
        <v>24.199999809265101</v>
      </c>
      <c r="AM74" s="52">
        <v>29.899999618530298</v>
      </c>
      <c r="AN74" s="52">
        <v>27.199998855590799</v>
      </c>
      <c r="AO74" s="52">
        <v>32.899999618530302</v>
      </c>
      <c r="AP74" s="52">
        <v>20.3244161605835</v>
      </c>
      <c r="AQ74" s="52">
        <v>30.683565139770501</v>
      </c>
      <c r="AR74" s="52">
        <v>31.312184333801302</v>
      </c>
      <c r="AS74" s="52">
        <v>25.296506881713899</v>
      </c>
      <c r="AT74" s="52">
        <v>30.577696800231902</v>
      </c>
      <c r="AU74" s="52">
        <v>38.478254318237298</v>
      </c>
      <c r="AV74" s="52">
        <v>30.931582450866699</v>
      </c>
      <c r="AW74" s="52">
        <v>26.6802978515625</v>
      </c>
      <c r="AX74" s="52">
        <v>32.506333351135297</v>
      </c>
      <c r="AY74" s="52">
        <v>36.7839546203613</v>
      </c>
      <c r="AZ74" s="52">
        <v>30.371579170227101</v>
      </c>
    </row>
    <row r="75" spans="14:52" x14ac:dyDescent="0.25">
      <c r="N75" s="43"/>
      <c r="O75" s="38"/>
      <c r="P75" s="38"/>
      <c r="Q75" s="38"/>
      <c r="S75" s="30" t="s">
        <v>99</v>
      </c>
      <c r="T75" s="69">
        <f t="shared" si="51"/>
        <v>43.399999618530302</v>
      </c>
      <c r="U75" s="69">
        <f t="shared" si="49"/>
        <v>63.5</v>
      </c>
      <c r="V75" s="69">
        <f t="shared" si="49"/>
        <v>46.399999618530302</v>
      </c>
      <c r="W75" s="69">
        <f t="shared" si="49"/>
        <v>45.300001144409201</v>
      </c>
      <c r="X75" s="69">
        <f t="shared" si="49"/>
        <v>46.336124420166001</v>
      </c>
      <c r="Y75" s="69">
        <f t="shared" si="49"/>
        <v>51.881128311157198</v>
      </c>
      <c r="Z75" s="69">
        <f t="shared" si="49"/>
        <v>42.299221038818402</v>
      </c>
      <c r="AA75" s="69">
        <f t="shared" si="49"/>
        <v>39.8863010406494</v>
      </c>
      <c r="AB75" s="69">
        <f t="shared" si="49"/>
        <v>44.241441726684599</v>
      </c>
      <c r="AC75" s="69">
        <f t="shared" si="49"/>
        <v>44.083433151245103</v>
      </c>
      <c r="AD75" s="69">
        <f t="shared" si="49"/>
        <v>35.934543609619098</v>
      </c>
      <c r="AE75" s="69">
        <f t="shared" si="49"/>
        <v>41.925523757934599</v>
      </c>
      <c r="AF75" s="69">
        <f t="shared" si="49"/>
        <v>43.5665798187256</v>
      </c>
      <c r="AG75" s="69">
        <f t="shared" si="49"/>
        <v>40.841316223144503</v>
      </c>
      <c r="AH75" s="91">
        <f t="shared" si="49"/>
        <v>41.366239547729499</v>
      </c>
      <c r="AI75" s="92">
        <f t="shared" si="50"/>
        <v>-2.0337600708008026</v>
      </c>
      <c r="AJ75" s="68"/>
      <c r="AK75" s="51" t="s">
        <v>123</v>
      </c>
      <c r="AL75" s="52">
        <v>17.949999809265101</v>
      </c>
      <c r="AM75" s="52">
        <v>23.900000572204601</v>
      </c>
      <c r="AN75" s="52">
        <v>29.149999618530298</v>
      </c>
      <c r="AO75" s="52">
        <v>25.849999427795399</v>
      </c>
      <c r="AP75" s="52">
        <v>32.142436027526898</v>
      </c>
      <c r="AQ75" s="52">
        <v>20.101586341857899</v>
      </c>
      <c r="AR75" s="52">
        <v>30.0116529464722</v>
      </c>
      <c r="AS75" s="52">
        <v>30.471310615539601</v>
      </c>
      <c r="AT75" s="52">
        <v>24.8697509765625</v>
      </c>
      <c r="AU75" s="52">
        <v>29.8779764175415</v>
      </c>
      <c r="AV75" s="52">
        <v>37.607144355773897</v>
      </c>
      <c r="AW75" s="52">
        <v>30.225787162780801</v>
      </c>
      <c r="AX75" s="52">
        <v>26.219181060791001</v>
      </c>
      <c r="AY75" s="52">
        <v>31.840670585632299</v>
      </c>
      <c r="AZ75" s="52">
        <v>36.053310394287102</v>
      </c>
    </row>
    <row r="76" spans="14:52" x14ac:dyDescent="0.25">
      <c r="N76" s="43"/>
      <c r="O76" s="38"/>
      <c r="P76" s="38"/>
      <c r="Q76" s="38"/>
      <c r="S76" s="65" t="s">
        <v>100</v>
      </c>
      <c r="T76" s="66">
        <f t="shared" si="51"/>
        <v>46.100000381469698</v>
      </c>
      <c r="U76" s="66">
        <f t="shared" si="49"/>
        <v>43.649999618530302</v>
      </c>
      <c r="V76" s="66">
        <f t="shared" si="49"/>
        <v>66.450000762939496</v>
      </c>
      <c r="W76" s="66">
        <f t="shared" si="49"/>
        <v>47.5</v>
      </c>
      <c r="X76" s="66">
        <f t="shared" si="49"/>
        <v>45.299243927002003</v>
      </c>
      <c r="Y76" s="66">
        <f t="shared" si="49"/>
        <v>46.098466873168903</v>
      </c>
      <c r="Z76" s="66">
        <f t="shared" si="49"/>
        <v>51.5056056976318</v>
      </c>
      <c r="AA76" s="66">
        <f t="shared" si="49"/>
        <v>42.460968017578097</v>
      </c>
      <c r="AB76" s="66">
        <f t="shared" si="49"/>
        <v>40.183925628662102</v>
      </c>
      <c r="AC76" s="66">
        <f t="shared" si="49"/>
        <v>44.171358108520501</v>
      </c>
      <c r="AD76" s="66">
        <f t="shared" si="49"/>
        <v>43.9110622406006</v>
      </c>
      <c r="AE76" s="66">
        <f t="shared" si="49"/>
        <v>36.445047378540004</v>
      </c>
      <c r="AF76" s="66">
        <f t="shared" si="49"/>
        <v>41.945508956909201</v>
      </c>
      <c r="AG76" s="66">
        <f t="shared" si="49"/>
        <v>43.581037521362298</v>
      </c>
      <c r="AH76" s="93">
        <f t="shared" si="49"/>
        <v>41.105554580688498</v>
      </c>
      <c r="AI76" s="94">
        <f t="shared" si="50"/>
        <v>-4.9944458007812003</v>
      </c>
      <c r="AJ76" s="68"/>
      <c r="AK76" s="51" t="s">
        <v>124</v>
      </c>
      <c r="AL76" s="52">
        <v>15.3999996185303</v>
      </c>
      <c r="AM76" s="52">
        <v>18.699999809265101</v>
      </c>
      <c r="AN76" s="52">
        <v>23.800000190734899</v>
      </c>
      <c r="AO76" s="52">
        <v>28.149999618530298</v>
      </c>
      <c r="AP76" s="52">
        <v>25.274583816528299</v>
      </c>
      <c r="AQ76" s="52">
        <v>31.217100143432599</v>
      </c>
      <c r="AR76" s="52">
        <v>19.734009742736799</v>
      </c>
      <c r="AS76" s="52">
        <v>29.176679611206101</v>
      </c>
      <c r="AT76" s="52">
        <v>29.496801376342798</v>
      </c>
      <c r="AU76" s="52">
        <v>24.290622711181602</v>
      </c>
      <c r="AV76" s="52">
        <v>29.0346937179565</v>
      </c>
      <c r="AW76" s="52">
        <v>36.567027091980002</v>
      </c>
      <c r="AX76" s="52">
        <v>29.369782447814899</v>
      </c>
      <c r="AY76" s="52">
        <v>25.611010551452601</v>
      </c>
      <c r="AZ76" s="52">
        <v>31.030225753784201</v>
      </c>
    </row>
    <row r="77" spans="14:52" x14ac:dyDescent="0.25">
      <c r="N77" s="43"/>
      <c r="O77" s="38"/>
      <c r="P77" s="38"/>
      <c r="Q77" s="38"/>
      <c r="S77" s="70" t="s">
        <v>101</v>
      </c>
      <c r="T77" s="71">
        <f t="shared" si="51"/>
        <v>47.350000381469698</v>
      </c>
      <c r="U77" s="71">
        <f t="shared" si="49"/>
        <v>45.299999237060497</v>
      </c>
      <c r="V77" s="71">
        <f t="shared" si="49"/>
        <v>43.649999618530302</v>
      </c>
      <c r="W77" s="71">
        <f t="shared" si="49"/>
        <v>66.700000762939496</v>
      </c>
      <c r="X77" s="71">
        <f t="shared" si="49"/>
        <v>47.248106002807603</v>
      </c>
      <c r="Y77" s="71">
        <f t="shared" si="49"/>
        <v>45.2181720733643</v>
      </c>
      <c r="Z77" s="71">
        <f t="shared" si="49"/>
        <v>45.820472717285199</v>
      </c>
      <c r="AA77" s="71">
        <f t="shared" si="49"/>
        <v>51.115394592285199</v>
      </c>
      <c r="AB77" s="71">
        <f t="shared" si="49"/>
        <v>42.564142227172901</v>
      </c>
      <c r="AC77" s="71">
        <f t="shared" si="49"/>
        <v>40.390810012817397</v>
      </c>
      <c r="AD77" s="71">
        <f t="shared" si="49"/>
        <v>44.063070297241197</v>
      </c>
      <c r="AE77" s="71">
        <f t="shared" si="49"/>
        <v>43.732845306396499</v>
      </c>
      <c r="AF77" s="71">
        <f t="shared" si="49"/>
        <v>36.848133087158203</v>
      </c>
      <c r="AG77" s="71">
        <f t="shared" si="49"/>
        <v>41.938232421875</v>
      </c>
      <c r="AH77" s="72">
        <f t="shared" si="49"/>
        <v>43.579456329345703</v>
      </c>
      <c r="AI77" s="95">
        <f t="shared" si="50"/>
        <v>-3.770544052123995</v>
      </c>
      <c r="AJ77" s="68"/>
      <c r="AK77" s="51" t="s">
        <v>125</v>
      </c>
      <c r="AL77" s="52">
        <v>13.3500003814697</v>
      </c>
      <c r="AM77" s="52">
        <v>15.3999996185303</v>
      </c>
      <c r="AN77" s="52">
        <v>18.699999809265101</v>
      </c>
      <c r="AO77" s="52">
        <v>22.800000190734899</v>
      </c>
      <c r="AP77" s="52">
        <v>27.293974876403801</v>
      </c>
      <c r="AQ77" s="52">
        <v>24.6159782409668</v>
      </c>
      <c r="AR77" s="52">
        <v>30.2126512527466</v>
      </c>
      <c r="AS77" s="52">
        <v>19.283771514892599</v>
      </c>
      <c r="AT77" s="52">
        <v>28.271274566650401</v>
      </c>
      <c r="AU77" s="52">
        <v>28.467382431030298</v>
      </c>
      <c r="AV77" s="52">
        <v>23.636006355285598</v>
      </c>
      <c r="AW77" s="52">
        <v>28.124623298645002</v>
      </c>
      <c r="AX77" s="52">
        <v>35.462697029113798</v>
      </c>
      <c r="AY77" s="52">
        <v>28.450644493102999</v>
      </c>
      <c r="AZ77" s="52">
        <v>24.933321952819799</v>
      </c>
    </row>
    <row r="78" spans="14:52" x14ac:dyDescent="0.25">
      <c r="N78" s="43"/>
      <c r="O78" s="38"/>
      <c r="P78" s="38"/>
      <c r="Q78" s="38"/>
      <c r="S78" s="3" t="s">
        <v>9</v>
      </c>
      <c r="T78" s="69">
        <f>SUM(T68:T77)</f>
        <v>468.54999828338623</v>
      </c>
      <c r="U78" s="69">
        <f t="shared" ref="U78:AI78" si="52">SUM(U68:U77)</f>
        <v>462.94999885559076</v>
      </c>
      <c r="V78" s="69">
        <f t="shared" si="52"/>
        <v>468.89999961853039</v>
      </c>
      <c r="W78" s="69">
        <f t="shared" si="52"/>
        <v>452.50000381469732</v>
      </c>
      <c r="X78" s="69">
        <f t="shared" si="52"/>
        <v>428.34537792205828</v>
      </c>
      <c r="Y78" s="69">
        <f t="shared" si="52"/>
        <v>425.30892181396484</v>
      </c>
      <c r="Z78" s="69">
        <f t="shared" si="52"/>
        <v>418.59052276611345</v>
      </c>
      <c r="AA78" s="69">
        <f t="shared" si="52"/>
        <v>414.04946994781511</v>
      </c>
      <c r="AB78" s="69">
        <f t="shared" si="52"/>
        <v>411.38503837585455</v>
      </c>
      <c r="AC78" s="69">
        <f t="shared" si="52"/>
        <v>409.95106410980225</v>
      </c>
      <c r="AD78" s="69">
        <f t="shared" si="52"/>
        <v>414.10958290100103</v>
      </c>
      <c r="AE78" s="69">
        <f t="shared" si="52"/>
        <v>415.48227882385248</v>
      </c>
      <c r="AF78" s="69">
        <f t="shared" si="52"/>
        <v>417.88348197937</v>
      </c>
      <c r="AG78" s="69">
        <f t="shared" si="52"/>
        <v>426.6001033782959</v>
      </c>
      <c r="AH78" s="69">
        <f t="shared" si="52"/>
        <v>432.03060531616205</v>
      </c>
      <c r="AI78" s="69">
        <f t="shared" si="52"/>
        <v>-36.5193929672241</v>
      </c>
      <c r="AJ78" s="76"/>
      <c r="AK78" s="51" t="s">
        <v>126</v>
      </c>
      <c r="AL78" s="52">
        <v>15.2999997138977</v>
      </c>
      <c r="AM78" s="52">
        <v>14</v>
      </c>
      <c r="AN78" s="52">
        <v>16.399999618530298</v>
      </c>
      <c r="AO78" s="52">
        <v>18.099999427795399</v>
      </c>
      <c r="AP78" s="52">
        <v>22.111911773681602</v>
      </c>
      <c r="AQ78" s="52">
        <v>26.416110038757299</v>
      </c>
      <c r="AR78" s="52">
        <v>23.917185783386198</v>
      </c>
      <c r="AS78" s="52">
        <v>29.1947631835938</v>
      </c>
      <c r="AT78" s="52">
        <v>18.787300109863299</v>
      </c>
      <c r="AU78" s="52">
        <v>27.3586778640747</v>
      </c>
      <c r="AV78" s="52">
        <v>27.448705673217798</v>
      </c>
      <c r="AW78" s="52">
        <v>22.959175109863299</v>
      </c>
      <c r="AX78" s="52">
        <v>27.209479331970201</v>
      </c>
      <c r="AY78" s="52">
        <v>34.3725395202637</v>
      </c>
      <c r="AZ78" s="52">
        <v>27.534875869751001</v>
      </c>
    </row>
    <row r="79" spans="14:52" x14ac:dyDescent="0.25">
      <c r="N79" s="43"/>
      <c r="O79" s="38"/>
      <c r="P79" s="38"/>
      <c r="Q79" s="38"/>
      <c r="S79" s="77" t="s">
        <v>102</v>
      </c>
      <c r="T79" s="88">
        <f>AL54</f>
        <v>40.699998855590799</v>
      </c>
      <c r="U79" s="88">
        <f t="shared" ref="U79:AH88" si="53">AM54</f>
        <v>43.350000381469698</v>
      </c>
      <c r="V79" s="88">
        <f t="shared" si="53"/>
        <v>46.049999237060497</v>
      </c>
      <c r="W79" s="88">
        <f t="shared" si="53"/>
        <v>43.399999618530302</v>
      </c>
      <c r="X79" s="88">
        <f t="shared" si="53"/>
        <v>65.245584487914996</v>
      </c>
      <c r="Y79" s="88">
        <f t="shared" si="53"/>
        <v>46.898818969726598</v>
      </c>
      <c r="Z79" s="88">
        <f t="shared" si="53"/>
        <v>45.028652191162102</v>
      </c>
      <c r="AA79" s="88">
        <f t="shared" si="53"/>
        <v>45.470167160034201</v>
      </c>
      <c r="AB79" s="88">
        <f t="shared" si="53"/>
        <v>50.680931091308601</v>
      </c>
      <c r="AC79" s="88">
        <f t="shared" si="53"/>
        <v>42.568605422973597</v>
      </c>
      <c r="AD79" s="88">
        <f t="shared" si="53"/>
        <v>40.465263366699197</v>
      </c>
      <c r="AE79" s="88">
        <f t="shared" si="53"/>
        <v>43.8716144561768</v>
      </c>
      <c r="AF79" s="88">
        <f t="shared" si="53"/>
        <v>43.503698348999002</v>
      </c>
      <c r="AG79" s="88">
        <f t="shared" si="53"/>
        <v>37.1096096038818</v>
      </c>
      <c r="AH79" s="89">
        <f t="shared" si="53"/>
        <v>41.881034851074197</v>
      </c>
      <c r="AI79" s="90">
        <f t="shared" ref="AI79:AI88" si="54">AH79-T79</f>
        <v>1.1810359954833984</v>
      </c>
      <c r="AJ79" s="68"/>
      <c r="AK79" s="51" t="s">
        <v>127</v>
      </c>
      <c r="AL79" s="52">
        <v>17</v>
      </c>
      <c r="AM79" s="52">
        <v>15.2999997138977</v>
      </c>
      <c r="AN79" s="52">
        <v>13</v>
      </c>
      <c r="AO79" s="52">
        <v>14.6499996185303</v>
      </c>
      <c r="AP79" s="52">
        <v>17.5258002281189</v>
      </c>
      <c r="AQ79" s="52">
        <v>21.401067733764599</v>
      </c>
      <c r="AR79" s="52">
        <v>25.520198822021499</v>
      </c>
      <c r="AS79" s="52">
        <v>23.181215286254901</v>
      </c>
      <c r="AT79" s="52">
        <v>28.173907279968301</v>
      </c>
      <c r="AU79" s="52">
        <v>18.2469081878662</v>
      </c>
      <c r="AV79" s="52">
        <v>26.428695678710898</v>
      </c>
      <c r="AW79" s="52">
        <v>26.4387865066528</v>
      </c>
      <c r="AX79" s="52">
        <v>22.253918647766099</v>
      </c>
      <c r="AY79" s="52">
        <v>26.2896890640259</v>
      </c>
      <c r="AZ79" s="52">
        <v>33.283600807189899</v>
      </c>
    </row>
    <row r="80" spans="14:52" x14ac:dyDescent="0.25">
      <c r="N80" s="43"/>
      <c r="O80" s="38"/>
      <c r="P80" s="38"/>
      <c r="Q80" s="38"/>
      <c r="S80" s="30" t="s">
        <v>103</v>
      </c>
      <c r="T80" s="69">
        <f>AL55</f>
        <v>41.050001144409201</v>
      </c>
      <c r="U80" s="69">
        <f t="shared" si="53"/>
        <v>41.699998855590799</v>
      </c>
      <c r="V80" s="69">
        <f t="shared" si="53"/>
        <v>43.25</v>
      </c>
      <c r="W80" s="69">
        <f t="shared" si="53"/>
        <v>46.049999237060497</v>
      </c>
      <c r="X80" s="69">
        <f t="shared" si="53"/>
        <v>43.111984252929702</v>
      </c>
      <c r="Y80" s="69">
        <f t="shared" si="53"/>
        <v>63.692243576049798</v>
      </c>
      <c r="Z80" s="69">
        <f t="shared" si="53"/>
        <v>46.366752624511697</v>
      </c>
      <c r="AA80" s="69">
        <f t="shared" si="53"/>
        <v>44.645320892333999</v>
      </c>
      <c r="AB80" s="69">
        <f t="shared" si="53"/>
        <v>44.974836349487298</v>
      </c>
      <c r="AC80" s="69">
        <f t="shared" si="53"/>
        <v>50.059757232666001</v>
      </c>
      <c r="AD80" s="69">
        <f t="shared" si="53"/>
        <v>42.349035263061502</v>
      </c>
      <c r="AE80" s="69">
        <f t="shared" si="53"/>
        <v>40.333028793334996</v>
      </c>
      <c r="AF80" s="69">
        <f t="shared" si="53"/>
        <v>43.497964859008803</v>
      </c>
      <c r="AG80" s="69">
        <f t="shared" si="53"/>
        <v>43.089241027832003</v>
      </c>
      <c r="AH80" s="91">
        <f t="shared" si="53"/>
        <v>37.166000366210902</v>
      </c>
      <c r="AI80" s="92">
        <f t="shared" si="54"/>
        <v>-3.884000778198299</v>
      </c>
      <c r="AJ80" s="68"/>
      <c r="AK80" s="51" t="s">
        <v>128</v>
      </c>
      <c r="AL80" s="52">
        <v>12.199999809265099</v>
      </c>
      <c r="AM80" s="52">
        <v>16.25</v>
      </c>
      <c r="AN80" s="52">
        <v>15.2999997138977</v>
      </c>
      <c r="AO80" s="52">
        <v>12.25</v>
      </c>
      <c r="AP80" s="52">
        <v>14.136187553405801</v>
      </c>
      <c r="AQ80" s="52">
        <v>16.893319129943801</v>
      </c>
      <c r="AR80" s="52">
        <v>20.638595581054702</v>
      </c>
      <c r="AS80" s="52">
        <v>24.572242736816399</v>
      </c>
      <c r="AT80" s="52">
        <v>22.3902912139893</v>
      </c>
      <c r="AU80" s="52">
        <v>27.108482360839801</v>
      </c>
      <c r="AV80" s="52">
        <v>17.652565002441399</v>
      </c>
      <c r="AW80" s="52">
        <v>25.447210311889599</v>
      </c>
      <c r="AX80" s="52">
        <v>25.3835000991821</v>
      </c>
      <c r="AY80" s="52">
        <v>21.4971027374268</v>
      </c>
      <c r="AZ80" s="52">
        <v>25.324161529541001</v>
      </c>
    </row>
    <row r="81" spans="14:52" x14ac:dyDescent="0.25">
      <c r="N81" s="43"/>
      <c r="O81" s="38"/>
      <c r="P81" s="38"/>
      <c r="Q81" s="38"/>
      <c r="S81" s="65" t="s">
        <v>104</v>
      </c>
      <c r="T81" s="66">
        <f t="shared" ref="T81:T88" si="55">AL56</f>
        <v>39.299999237060497</v>
      </c>
      <c r="U81" s="66">
        <f t="shared" si="53"/>
        <v>42.600000381469698</v>
      </c>
      <c r="V81" s="66">
        <f t="shared" si="53"/>
        <v>42.599998474121101</v>
      </c>
      <c r="W81" s="66">
        <f t="shared" si="53"/>
        <v>40.649999618530302</v>
      </c>
      <c r="X81" s="66">
        <f t="shared" si="53"/>
        <v>45.181482315063498</v>
      </c>
      <c r="Y81" s="66">
        <f t="shared" si="53"/>
        <v>42.638849258422901</v>
      </c>
      <c r="Z81" s="66">
        <f t="shared" si="53"/>
        <v>62.043310165405302</v>
      </c>
      <c r="AA81" s="66">
        <f t="shared" si="53"/>
        <v>45.692361831665004</v>
      </c>
      <c r="AB81" s="66">
        <f t="shared" si="53"/>
        <v>44.107589721679702</v>
      </c>
      <c r="AC81" s="66">
        <f t="shared" si="53"/>
        <v>44.348810195922901</v>
      </c>
      <c r="AD81" s="66">
        <f t="shared" si="53"/>
        <v>49.281032562255902</v>
      </c>
      <c r="AE81" s="66">
        <f t="shared" si="53"/>
        <v>41.945892333984403</v>
      </c>
      <c r="AF81" s="66">
        <f t="shared" si="53"/>
        <v>40.034009933471701</v>
      </c>
      <c r="AG81" s="66">
        <f t="shared" si="53"/>
        <v>42.971439361572301</v>
      </c>
      <c r="AH81" s="93">
        <f t="shared" si="53"/>
        <v>42.5344333648682</v>
      </c>
      <c r="AI81" s="94">
        <f t="shared" si="54"/>
        <v>3.2344341278077025</v>
      </c>
      <c r="AJ81" s="68"/>
      <c r="AK81" s="51" t="s">
        <v>129</v>
      </c>
      <c r="AL81" s="52">
        <v>10.600000143051099</v>
      </c>
      <c r="AM81" s="52">
        <v>13.199999809265099</v>
      </c>
      <c r="AN81" s="52">
        <v>15.5</v>
      </c>
      <c r="AO81" s="52">
        <v>15.2999997138977</v>
      </c>
      <c r="AP81" s="52">
        <v>11.78395652771</v>
      </c>
      <c r="AQ81" s="52">
        <v>13.593889236450201</v>
      </c>
      <c r="AR81" s="52">
        <v>16.233568191528299</v>
      </c>
      <c r="AS81" s="52">
        <v>19.8476371765137</v>
      </c>
      <c r="AT81" s="52">
        <v>23.6028604507446</v>
      </c>
      <c r="AU81" s="52">
        <v>21.575910568237301</v>
      </c>
      <c r="AV81" s="52">
        <v>26.025174140930201</v>
      </c>
      <c r="AW81" s="52">
        <v>17.036739349365199</v>
      </c>
      <c r="AX81" s="52">
        <v>24.439857482910199</v>
      </c>
      <c r="AY81" s="52">
        <v>24.305684089660598</v>
      </c>
      <c r="AZ81" s="52">
        <v>20.7148790359497</v>
      </c>
    </row>
    <row r="82" spans="14:52" x14ac:dyDescent="0.25">
      <c r="N82" s="43"/>
      <c r="O82" s="38"/>
      <c r="P82" s="38"/>
      <c r="Q82" s="38"/>
      <c r="S82" s="30" t="s">
        <v>105</v>
      </c>
      <c r="T82" s="69">
        <f t="shared" si="55"/>
        <v>28.75</v>
      </c>
      <c r="U82" s="69">
        <f t="shared" si="53"/>
        <v>38.299999237060497</v>
      </c>
      <c r="V82" s="69">
        <f t="shared" si="53"/>
        <v>43.549999237060497</v>
      </c>
      <c r="W82" s="69">
        <f t="shared" si="53"/>
        <v>44.199998855590799</v>
      </c>
      <c r="X82" s="69">
        <f t="shared" si="53"/>
        <v>40.330064773559599</v>
      </c>
      <c r="Y82" s="69">
        <f t="shared" si="53"/>
        <v>44.247184753417997</v>
      </c>
      <c r="Z82" s="69">
        <f t="shared" si="53"/>
        <v>42.128456115722699</v>
      </c>
      <c r="AA82" s="69">
        <f t="shared" si="53"/>
        <v>60.425815582275398</v>
      </c>
      <c r="AB82" s="69">
        <f t="shared" si="53"/>
        <v>45.0219821929932</v>
      </c>
      <c r="AC82" s="69">
        <f t="shared" si="53"/>
        <v>43.558525085449197</v>
      </c>
      <c r="AD82" s="69">
        <f t="shared" si="53"/>
        <v>43.7314357757568</v>
      </c>
      <c r="AE82" s="69">
        <f t="shared" si="53"/>
        <v>48.476844787597699</v>
      </c>
      <c r="AF82" s="69">
        <f t="shared" si="53"/>
        <v>41.503541946411097</v>
      </c>
      <c r="AG82" s="69">
        <f t="shared" si="53"/>
        <v>39.719118118286097</v>
      </c>
      <c r="AH82" s="91">
        <f t="shared" si="53"/>
        <v>42.452165603637702</v>
      </c>
      <c r="AI82" s="92">
        <f t="shared" si="54"/>
        <v>13.702165603637702</v>
      </c>
      <c r="AJ82" s="68"/>
      <c r="AK82" s="51" t="s">
        <v>130</v>
      </c>
      <c r="AL82" s="52">
        <v>6.2999999523162797</v>
      </c>
      <c r="AM82" s="52">
        <v>10.399999856948901</v>
      </c>
      <c r="AN82" s="52">
        <v>11.449999809265099</v>
      </c>
      <c r="AO82" s="52">
        <v>15.5</v>
      </c>
      <c r="AP82" s="52">
        <v>14.3021020889282</v>
      </c>
      <c r="AQ82" s="52">
        <v>11.2446970939636</v>
      </c>
      <c r="AR82" s="52">
        <v>12.955860376358</v>
      </c>
      <c r="AS82" s="52">
        <v>15.490368366241499</v>
      </c>
      <c r="AT82" s="52">
        <v>18.952795028686499</v>
      </c>
      <c r="AU82" s="52">
        <v>22.513770103454601</v>
      </c>
      <c r="AV82" s="52">
        <v>20.659201622009299</v>
      </c>
      <c r="AW82" s="52">
        <v>24.812929153442401</v>
      </c>
      <c r="AX82" s="52">
        <v>16.331551551818801</v>
      </c>
      <c r="AY82" s="52">
        <v>23.319068908691399</v>
      </c>
      <c r="AZ82" s="52">
        <v>23.089364051818801</v>
      </c>
    </row>
    <row r="83" spans="14:52" x14ac:dyDescent="0.25">
      <c r="N83" s="43"/>
      <c r="O83" s="38"/>
      <c r="P83" s="38"/>
      <c r="Q83" s="38"/>
      <c r="S83" s="65" t="s">
        <v>106</v>
      </c>
      <c r="T83" s="66">
        <f t="shared" si="55"/>
        <v>39.550001144409201</v>
      </c>
      <c r="U83" s="66">
        <f t="shared" si="53"/>
        <v>27.800000190734899</v>
      </c>
      <c r="V83" s="66">
        <f t="shared" si="53"/>
        <v>37.049999237060497</v>
      </c>
      <c r="W83" s="66">
        <f t="shared" si="53"/>
        <v>42.700000762939503</v>
      </c>
      <c r="X83" s="66">
        <f t="shared" si="53"/>
        <v>43.570140838622997</v>
      </c>
      <c r="Y83" s="66">
        <f t="shared" si="53"/>
        <v>40.0865154266357</v>
      </c>
      <c r="Z83" s="66">
        <f t="shared" si="53"/>
        <v>43.480998992919901</v>
      </c>
      <c r="AA83" s="66">
        <f t="shared" si="53"/>
        <v>41.731592178344698</v>
      </c>
      <c r="AB83" s="66">
        <f t="shared" si="53"/>
        <v>58.984361648559599</v>
      </c>
      <c r="AC83" s="66">
        <f t="shared" si="53"/>
        <v>44.477769851684599</v>
      </c>
      <c r="AD83" s="66">
        <f t="shared" si="53"/>
        <v>43.120733261108398</v>
      </c>
      <c r="AE83" s="66">
        <f t="shared" si="53"/>
        <v>43.238548278808601</v>
      </c>
      <c r="AF83" s="66">
        <f t="shared" si="53"/>
        <v>47.805244445800803</v>
      </c>
      <c r="AG83" s="66">
        <f t="shared" si="53"/>
        <v>41.180910110473597</v>
      </c>
      <c r="AH83" s="93">
        <f t="shared" si="53"/>
        <v>39.528970718383803</v>
      </c>
      <c r="AI83" s="94">
        <f t="shared" si="54"/>
        <v>-2.103042602539773E-2</v>
      </c>
      <c r="AJ83" s="68"/>
      <c r="AK83" s="51" t="s">
        <v>131</v>
      </c>
      <c r="AL83" s="52">
        <v>6.6999998092651403</v>
      </c>
      <c r="AM83" s="52">
        <v>4.7999999523162797</v>
      </c>
      <c r="AN83" s="52">
        <v>10.399999856948901</v>
      </c>
      <c r="AO83" s="52">
        <v>7.9499998092651403</v>
      </c>
      <c r="AP83" s="52">
        <v>14.587446212768601</v>
      </c>
      <c r="AQ83" s="52">
        <v>13.354052066803</v>
      </c>
      <c r="AR83" s="52">
        <v>10.7107253074646</v>
      </c>
      <c r="AS83" s="52">
        <v>12.3262455463409</v>
      </c>
      <c r="AT83" s="52">
        <v>14.756893157959</v>
      </c>
      <c r="AU83" s="52">
        <v>18.066127777099599</v>
      </c>
      <c r="AV83" s="52">
        <v>21.4299173355103</v>
      </c>
      <c r="AW83" s="52">
        <v>19.7415676116943</v>
      </c>
      <c r="AX83" s="52">
        <v>23.607366561889599</v>
      </c>
      <c r="AY83" s="52">
        <v>15.6348986625671</v>
      </c>
      <c r="AZ83" s="52">
        <v>22.214342117309599</v>
      </c>
    </row>
    <row r="84" spans="14:52" x14ac:dyDescent="0.25">
      <c r="N84" s="43"/>
      <c r="O84" s="38"/>
      <c r="P84" s="38"/>
      <c r="Q84" s="38"/>
      <c r="S84" s="30" t="s">
        <v>107</v>
      </c>
      <c r="T84" s="69">
        <f t="shared" si="55"/>
        <v>43.399999618530302</v>
      </c>
      <c r="U84" s="69">
        <f t="shared" si="53"/>
        <v>40.399999618530302</v>
      </c>
      <c r="V84" s="69">
        <f t="shared" si="53"/>
        <v>28.050000190734899</v>
      </c>
      <c r="W84" s="69">
        <f t="shared" si="53"/>
        <v>38.299999237060497</v>
      </c>
      <c r="X84" s="69">
        <f t="shared" si="53"/>
        <v>42.235399246215799</v>
      </c>
      <c r="Y84" s="69">
        <f t="shared" si="53"/>
        <v>42.960662841796903</v>
      </c>
      <c r="Z84" s="69">
        <f t="shared" si="53"/>
        <v>39.832692146301298</v>
      </c>
      <c r="AA84" s="69">
        <f t="shared" si="53"/>
        <v>42.799585342407198</v>
      </c>
      <c r="AB84" s="69">
        <f t="shared" si="53"/>
        <v>41.367156982421903</v>
      </c>
      <c r="AC84" s="69">
        <f t="shared" si="53"/>
        <v>57.623687744140597</v>
      </c>
      <c r="AD84" s="69">
        <f t="shared" si="53"/>
        <v>43.9584064483643</v>
      </c>
      <c r="AE84" s="69">
        <f t="shared" si="53"/>
        <v>42.7050457000732</v>
      </c>
      <c r="AF84" s="69">
        <f t="shared" si="53"/>
        <v>42.769981384277301</v>
      </c>
      <c r="AG84" s="69">
        <f t="shared" si="53"/>
        <v>47.173492431640597</v>
      </c>
      <c r="AH84" s="91">
        <f t="shared" si="53"/>
        <v>40.914661407470703</v>
      </c>
      <c r="AI84" s="92">
        <f t="shared" si="54"/>
        <v>-2.4853382110595987</v>
      </c>
      <c r="AJ84" s="68"/>
      <c r="AK84" s="51" t="s">
        <v>132</v>
      </c>
      <c r="AL84" s="52">
        <v>8.9000000953674299</v>
      </c>
      <c r="AM84" s="52">
        <v>6.0999999046325701</v>
      </c>
      <c r="AN84" s="52">
        <v>4.7999999523162797</v>
      </c>
      <c r="AO84" s="52">
        <v>10.399999856948901</v>
      </c>
      <c r="AP84" s="52">
        <v>7.5482928752899197</v>
      </c>
      <c r="AQ84" s="52">
        <v>13.688122749328601</v>
      </c>
      <c r="AR84" s="52">
        <v>12.4214324951172</v>
      </c>
      <c r="AS84" s="52">
        <v>10.168499946594199</v>
      </c>
      <c r="AT84" s="52">
        <v>11.6871256828308</v>
      </c>
      <c r="AU84" s="52">
        <v>14.026207447052</v>
      </c>
      <c r="AV84" s="52">
        <v>17.176096439361601</v>
      </c>
      <c r="AW84" s="52">
        <v>20.3440647125244</v>
      </c>
      <c r="AX84" s="52">
        <v>18.817691802978501</v>
      </c>
      <c r="AY84" s="52">
        <v>22.407211303710898</v>
      </c>
      <c r="AZ84" s="52">
        <v>14.9345655441284</v>
      </c>
    </row>
    <row r="85" spans="14:52" x14ac:dyDescent="0.25">
      <c r="N85" s="43"/>
      <c r="O85" s="38"/>
      <c r="P85" s="38"/>
      <c r="Q85" s="38"/>
      <c r="S85" s="65" t="s">
        <v>108</v>
      </c>
      <c r="T85" s="66">
        <f t="shared" si="55"/>
        <v>32.899999618530302</v>
      </c>
      <c r="U85" s="66">
        <f t="shared" si="53"/>
        <v>41.149999618530302</v>
      </c>
      <c r="V85" s="66">
        <f t="shared" si="53"/>
        <v>39.649999618530302</v>
      </c>
      <c r="W85" s="66">
        <f t="shared" si="53"/>
        <v>27.399999618530298</v>
      </c>
      <c r="X85" s="66">
        <f t="shared" si="53"/>
        <v>38.056123733520501</v>
      </c>
      <c r="Y85" s="66">
        <f t="shared" si="53"/>
        <v>41.747081756591797</v>
      </c>
      <c r="Z85" s="66">
        <f t="shared" si="53"/>
        <v>42.277275085449197</v>
      </c>
      <c r="AA85" s="66">
        <f t="shared" si="53"/>
        <v>39.435371398925803</v>
      </c>
      <c r="AB85" s="66">
        <f t="shared" si="53"/>
        <v>42.226387023925803</v>
      </c>
      <c r="AC85" s="66">
        <f t="shared" si="53"/>
        <v>40.9858589172363</v>
      </c>
      <c r="AD85" s="66">
        <f t="shared" si="53"/>
        <v>56.3151760101318</v>
      </c>
      <c r="AE85" s="66">
        <f t="shared" si="53"/>
        <v>43.381895065307603</v>
      </c>
      <c r="AF85" s="66">
        <f t="shared" si="53"/>
        <v>42.239082336425803</v>
      </c>
      <c r="AG85" s="66">
        <f t="shared" si="53"/>
        <v>42.221162796020501</v>
      </c>
      <c r="AH85" s="93">
        <f t="shared" si="53"/>
        <v>46.555023193359403</v>
      </c>
      <c r="AI85" s="94">
        <f t="shared" si="54"/>
        <v>13.655023574829102</v>
      </c>
      <c r="AJ85" s="68"/>
      <c r="AK85" s="51" t="s">
        <v>133</v>
      </c>
      <c r="AL85" s="52">
        <v>10.149999856948901</v>
      </c>
      <c r="AM85" s="52">
        <v>7.4000000953674299</v>
      </c>
      <c r="AN85" s="52">
        <v>6.8499999046325701</v>
      </c>
      <c r="AO85" s="52">
        <v>4.7999999523162797</v>
      </c>
      <c r="AP85" s="52">
        <v>9.7914357185363805</v>
      </c>
      <c r="AQ85" s="52">
        <v>7.1492044925689697</v>
      </c>
      <c r="AR85" s="52">
        <v>12.8320126533508</v>
      </c>
      <c r="AS85" s="52">
        <v>11.578260421752899</v>
      </c>
      <c r="AT85" s="52">
        <v>9.6543581485748309</v>
      </c>
      <c r="AU85" s="52">
        <v>11.0876250267029</v>
      </c>
      <c r="AV85" s="52">
        <v>13.322958469390899</v>
      </c>
      <c r="AW85" s="52">
        <v>16.313434123992899</v>
      </c>
      <c r="AX85" s="52">
        <v>19.293136596679702</v>
      </c>
      <c r="AY85" s="52">
        <v>17.913622856140101</v>
      </c>
      <c r="AZ85" s="52">
        <v>21.250782012939499</v>
      </c>
    </row>
    <row r="86" spans="14:52" x14ac:dyDescent="0.25">
      <c r="N86" s="43"/>
      <c r="O86" s="38"/>
      <c r="P86" s="38"/>
      <c r="Q86" s="38"/>
      <c r="S86" s="30" t="s">
        <v>109</v>
      </c>
      <c r="T86" s="69">
        <f t="shared" si="55"/>
        <v>39.75</v>
      </c>
      <c r="U86" s="69">
        <f t="shared" si="53"/>
        <v>31.25</v>
      </c>
      <c r="V86" s="69">
        <f t="shared" si="53"/>
        <v>42.75</v>
      </c>
      <c r="W86" s="69">
        <f t="shared" si="53"/>
        <v>39.899999618530302</v>
      </c>
      <c r="X86" s="69">
        <f t="shared" si="53"/>
        <v>27.493170738220201</v>
      </c>
      <c r="Y86" s="69">
        <f t="shared" si="53"/>
        <v>37.869129180908203</v>
      </c>
      <c r="Z86" s="69">
        <f t="shared" si="53"/>
        <v>41.354171752929702</v>
      </c>
      <c r="AA86" s="69">
        <f t="shared" si="53"/>
        <v>41.687498092651403</v>
      </c>
      <c r="AB86" s="69">
        <f t="shared" si="53"/>
        <v>39.072003364563002</v>
      </c>
      <c r="AC86" s="69">
        <f t="shared" si="53"/>
        <v>41.804187774658203</v>
      </c>
      <c r="AD86" s="69">
        <f t="shared" si="53"/>
        <v>40.683290481567397</v>
      </c>
      <c r="AE86" s="69">
        <f t="shared" si="53"/>
        <v>55.220741271972699</v>
      </c>
      <c r="AF86" s="69">
        <f t="shared" si="53"/>
        <v>42.891614913940401</v>
      </c>
      <c r="AG86" s="69">
        <f t="shared" si="53"/>
        <v>41.858005523681598</v>
      </c>
      <c r="AH86" s="91">
        <f t="shared" si="53"/>
        <v>41.769636154174798</v>
      </c>
      <c r="AI86" s="92">
        <f t="shared" si="54"/>
        <v>2.0196361541747976</v>
      </c>
      <c r="AJ86" s="68"/>
      <c r="AK86" s="51" t="s">
        <v>134</v>
      </c>
      <c r="AL86" s="52">
        <v>6.2999997138977104</v>
      </c>
      <c r="AM86" s="52">
        <v>9.5499999523162806</v>
      </c>
      <c r="AN86" s="52">
        <v>6.5499999523162797</v>
      </c>
      <c r="AO86" s="52">
        <v>5.3499999046325701</v>
      </c>
      <c r="AP86" s="52">
        <v>4.5520057678222701</v>
      </c>
      <c r="AQ86" s="52">
        <v>9.17187404632568</v>
      </c>
      <c r="AR86" s="52">
        <v>6.7166202068328902</v>
      </c>
      <c r="AS86" s="52">
        <v>11.9538173675537</v>
      </c>
      <c r="AT86" s="52">
        <v>10.7326459884644</v>
      </c>
      <c r="AU86" s="52">
        <v>9.1242096424102801</v>
      </c>
      <c r="AV86" s="52">
        <v>10.4741020202637</v>
      </c>
      <c r="AW86" s="52">
        <v>12.581582069396999</v>
      </c>
      <c r="AX86" s="52">
        <v>15.407015800476101</v>
      </c>
      <c r="AY86" s="52">
        <v>18.202731132507299</v>
      </c>
      <c r="AZ86" s="52">
        <v>16.957165241241501</v>
      </c>
    </row>
    <row r="87" spans="14:52" x14ac:dyDescent="0.25">
      <c r="N87" s="43"/>
      <c r="O87" s="38"/>
      <c r="P87" s="38"/>
      <c r="Q87" s="38"/>
      <c r="S87" s="65" t="s">
        <v>110</v>
      </c>
      <c r="T87" s="66">
        <f t="shared" si="55"/>
        <v>32.550001144409201</v>
      </c>
      <c r="U87" s="66">
        <f t="shared" si="53"/>
        <v>39</v>
      </c>
      <c r="V87" s="66">
        <f t="shared" si="53"/>
        <v>32.050000190734899</v>
      </c>
      <c r="W87" s="66">
        <f t="shared" si="53"/>
        <v>43.75</v>
      </c>
      <c r="X87" s="66">
        <f t="shared" si="53"/>
        <v>39.491624832153299</v>
      </c>
      <c r="Y87" s="66">
        <f t="shared" si="53"/>
        <v>27.593168258666999</v>
      </c>
      <c r="Z87" s="66">
        <f t="shared" si="53"/>
        <v>37.756895065307603</v>
      </c>
      <c r="AA87" s="66">
        <f t="shared" si="53"/>
        <v>41.063013076782198</v>
      </c>
      <c r="AB87" s="66">
        <f t="shared" si="53"/>
        <v>41.220544815063498</v>
      </c>
      <c r="AC87" s="66">
        <f t="shared" si="53"/>
        <v>38.797050476074197</v>
      </c>
      <c r="AD87" s="66">
        <f t="shared" si="53"/>
        <v>41.493797302246101</v>
      </c>
      <c r="AE87" s="66">
        <f t="shared" si="53"/>
        <v>40.475362777709996</v>
      </c>
      <c r="AF87" s="66">
        <f t="shared" si="53"/>
        <v>54.333816528320298</v>
      </c>
      <c r="AG87" s="66">
        <f t="shared" si="53"/>
        <v>42.516231536865199</v>
      </c>
      <c r="AH87" s="93">
        <f t="shared" si="53"/>
        <v>41.596414566040004</v>
      </c>
      <c r="AI87" s="94">
        <f t="shared" si="54"/>
        <v>9.0464134216308025</v>
      </c>
      <c r="AJ87" s="68"/>
      <c r="AK87" s="51" t="s">
        <v>135</v>
      </c>
      <c r="AL87" s="52">
        <v>7.5499997138977104</v>
      </c>
      <c r="AM87" s="52">
        <v>5.0499999523162797</v>
      </c>
      <c r="AN87" s="52">
        <v>8.0499999523162806</v>
      </c>
      <c r="AO87" s="52">
        <v>5.7999999523162797</v>
      </c>
      <c r="AP87" s="52">
        <v>4.9823877811431903</v>
      </c>
      <c r="AQ87" s="52">
        <v>4.25520968437195</v>
      </c>
      <c r="AR87" s="52">
        <v>8.4819400310516393</v>
      </c>
      <c r="AS87" s="52">
        <v>6.1987287998199498</v>
      </c>
      <c r="AT87" s="52">
        <v>10.9855265617371</v>
      </c>
      <c r="AU87" s="52">
        <v>9.8163604736328107</v>
      </c>
      <c r="AV87" s="52">
        <v>8.5262997150421107</v>
      </c>
      <c r="AW87" s="52">
        <v>9.7919578552246094</v>
      </c>
      <c r="AX87" s="52">
        <v>11.7397518157959</v>
      </c>
      <c r="AY87" s="52">
        <v>14.3955607414246</v>
      </c>
      <c r="AZ87" s="52">
        <v>16.989345550537099</v>
      </c>
    </row>
    <row r="88" spans="14:52" x14ac:dyDescent="0.25">
      <c r="N88" s="43"/>
      <c r="O88" s="38"/>
      <c r="P88" s="38"/>
      <c r="Q88" s="38"/>
      <c r="S88" s="70" t="s">
        <v>111</v>
      </c>
      <c r="T88" s="71">
        <f t="shared" si="55"/>
        <v>28.299999237060501</v>
      </c>
      <c r="U88" s="71">
        <f t="shared" si="53"/>
        <v>32.149999618530302</v>
      </c>
      <c r="V88" s="71">
        <f t="shared" si="53"/>
        <v>40.899999618530302</v>
      </c>
      <c r="W88" s="71">
        <f t="shared" si="53"/>
        <v>31.050000190734899</v>
      </c>
      <c r="X88" s="71">
        <f t="shared" si="53"/>
        <v>43.2655925750732</v>
      </c>
      <c r="Y88" s="71">
        <f t="shared" si="53"/>
        <v>39.208488464355497</v>
      </c>
      <c r="Z88" s="71">
        <f t="shared" si="53"/>
        <v>27.7535800933838</v>
      </c>
      <c r="AA88" s="71">
        <f t="shared" si="53"/>
        <v>37.709527969360401</v>
      </c>
      <c r="AB88" s="71">
        <f t="shared" si="53"/>
        <v>40.875368118286097</v>
      </c>
      <c r="AC88" s="71">
        <f t="shared" si="53"/>
        <v>40.919843673706097</v>
      </c>
      <c r="AD88" s="71">
        <f t="shared" si="53"/>
        <v>38.682553291320801</v>
      </c>
      <c r="AE88" s="71">
        <f t="shared" si="53"/>
        <v>41.242826461791999</v>
      </c>
      <c r="AF88" s="71">
        <f t="shared" si="53"/>
        <v>40.3663425445557</v>
      </c>
      <c r="AG88" s="71">
        <f t="shared" si="53"/>
        <v>53.622049331665004</v>
      </c>
      <c r="AH88" s="72">
        <f t="shared" si="53"/>
        <v>42.303247451782198</v>
      </c>
      <c r="AI88" s="95">
        <f t="shared" si="54"/>
        <v>14.003248214721697</v>
      </c>
      <c r="AJ88" s="68"/>
      <c r="AK88" s="51" t="s">
        <v>136</v>
      </c>
      <c r="AL88" s="52">
        <v>4.6000000014901197</v>
      </c>
      <c r="AM88" s="52">
        <v>7.5499997138977104</v>
      </c>
      <c r="AN88" s="52">
        <v>5.7999999523162797</v>
      </c>
      <c r="AO88" s="52">
        <v>5.9499998092651403</v>
      </c>
      <c r="AP88" s="52">
        <v>5.2868161201477104</v>
      </c>
      <c r="AQ88" s="52">
        <v>4.5815470218658403</v>
      </c>
      <c r="AR88" s="52">
        <v>3.9301991462707502</v>
      </c>
      <c r="AS88" s="52">
        <v>7.7843821048736599</v>
      </c>
      <c r="AT88" s="52">
        <v>5.6485455036163303</v>
      </c>
      <c r="AU88" s="52">
        <v>10.006951808929401</v>
      </c>
      <c r="AV88" s="52">
        <v>8.9027428627014196</v>
      </c>
      <c r="AW88" s="52">
        <v>7.9022953510284397</v>
      </c>
      <c r="AX88" s="52">
        <v>9.0898115634918195</v>
      </c>
      <c r="AY88" s="52">
        <v>10.848747253418001</v>
      </c>
      <c r="AZ88" s="52">
        <v>13.3510823249817</v>
      </c>
    </row>
    <row r="89" spans="14:52" x14ac:dyDescent="0.25">
      <c r="N89" s="43"/>
      <c r="O89" s="38"/>
      <c r="P89" s="38"/>
      <c r="Q89" s="38"/>
      <c r="S89" s="3" t="s">
        <v>9</v>
      </c>
      <c r="T89" s="69">
        <f>SUM(T79:T88)</f>
        <v>366.24999999999994</v>
      </c>
      <c r="U89" s="69">
        <f t="shared" ref="U89:AI89" si="56">SUM(U79:U88)</f>
        <v>377.6999979019165</v>
      </c>
      <c r="V89" s="69">
        <f t="shared" si="56"/>
        <v>395.89999580383301</v>
      </c>
      <c r="W89" s="69">
        <f t="shared" si="56"/>
        <v>397.39999675750738</v>
      </c>
      <c r="X89" s="69">
        <f t="shared" si="56"/>
        <v>427.98116779327381</v>
      </c>
      <c r="Y89" s="69">
        <f t="shared" si="56"/>
        <v>426.94214248657238</v>
      </c>
      <c r="Z89" s="69">
        <f t="shared" si="56"/>
        <v>428.02278423309332</v>
      </c>
      <c r="AA89" s="69">
        <f t="shared" si="56"/>
        <v>440.66025352478033</v>
      </c>
      <c r="AB89" s="69">
        <f t="shared" si="56"/>
        <v>448.53116130828863</v>
      </c>
      <c r="AC89" s="69">
        <f t="shared" si="56"/>
        <v>445.14409637451178</v>
      </c>
      <c r="AD89" s="69">
        <f t="shared" si="56"/>
        <v>440.08072376251215</v>
      </c>
      <c r="AE89" s="69">
        <f t="shared" si="56"/>
        <v>440.89179992675804</v>
      </c>
      <c r="AF89" s="69">
        <f t="shared" si="56"/>
        <v>438.94529724121099</v>
      </c>
      <c r="AG89" s="69">
        <f t="shared" si="56"/>
        <v>431.46125984191866</v>
      </c>
      <c r="AH89" s="69">
        <f t="shared" si="56"/>
        <v>416.70158767700184</v>
      </c>
      <c r="AI89" s="69">
        <f t="shared" si="56"/>
        <v>50.45158767700191</v>
      </c>
      <c r="AJ89" s="76"/>
      <c r="AK89" s="51" t="s">
        <v>137</v>
      </c>
      <c r="AL89" s="52">
        <v>5.9000000953674299</v>
      </c>
      <c r="AM89" s="52">
        <v>2.8500000014901201</v>
      </c>
      <c r="AN89" s="52">
        <v>6.5499999523162797</v>
      </c>
      <c r="AO89" s="52">
        <v>5.0499999523162797</v>
      </c>
      <c r="AP89" s="52">
        <v>5.51720178127289</v>
      </c>
      <c r="AQ89" s="52">
        <v>4.8807728290557897</v>
      </c>
      <c r="AR89" s="52">
        <v>4.2697062492370597</v>
      </c>
      <c r="AS89" s="52">
        <v>3.6589410305023198</v>
      </c>
      <c r="AT89" s="52">
        <v>7.2179994583129901</v>
      </c>
      <c r="AU89" s="52">
        <v>5.2504813671112096</v>
      </c>
      <c r="AV89" s="52">
        <v>9.2674074172973597</v>
      </c>
      <c r="AW89" s="52">
        <v>8.1907100677490199</v>
      </c>
      <c r="AX89" s="52">
        <v>7.3949007987976101</v>
      </c>
      <c r="AY89" s="52">
        <v>8.5073835849761998</v>
      </c>
      <c r="AZ89" s="52">
        <v>10.177697658538801</v>
      </c>
    </row>
    <row r="90" spans="14:52" x14ac:dyDescent="0.25">
      <c r="N90" s="43"/>
      <c r="O90" s="38"/>
      <c r="P90" s="38"/>
      <c r="Q90" s="38"/>
      <c r="S90" s="77" t="s">
        <v>112</v>
      </c>
      <c r="T90" s="88">
        <f>AL64</f>
        <v>31.100000381469702</v>
      </c>
      <c r="U90" s="88">
        <f t="shared" ref="U90:AH99" si="57">AM64</f>
        <v>27.549999237060501</v>
      </c>
      <c r="V90" s="88">
        <f t="shared" si="57"/>
        <v>33.900000572204597</v>
      </c>
      <c r="W90" s="88">
        <f t="shared" si="57"/>
        <v>40.149999618530302</v>
      </c>
      <c r="X90" s="88">
        <f t="shared" si="57"/>
        <v>31.155076980590799</v>
      </c>
      <c r="Y90" s="88">
        <f t="shared" si="57"/>
        <v>42.7420463562012</v>
      </c>
      <c r="Z90" s="88">
        <f t="shared" si="57"/>
        <v>38.9061374664307</v>
      </c>
      <c r="AA90" s="88">
        <f t="shared" si="57"/>
        <v>27.869922637939499</v>
      </c>
      <c r="AB90" s="88">
        <f t="shared" si="57"/>
        <v>37.621963500976598</v>
      </c>
      <c r="AC90" s="88">
        <f t="shared" si="57"/>
        <v>40.6582546234131</v>
      </c>
      <c r="AD90" s="88">
        <f t="shared" si="57"/>
        <v>40.6207180023193</v>
      </c>
      <c r="AE90" s="88">
        <f t="shared" si="57"/>
        <v>38.576494216918903</v>
      </c>
      <c r="AF90" s="88">
        <f t="shared" si="57"/>
        <v>40.931541442871101</v>
      </c>
      <c r="AG90" s="88">
        <f t="shared" si="57"/>
        <v>40.2273845672607</v>
      </c>
      <c r="AH90" s="89">
        <f t="shared" si="57"/>
        <v>52.916219711303697</v>
      </c>
      <c r="AI90" s="90">
        <f t="shared" ref="AI90:AI99" si="58">AH90-T90</f>
        <v>21.816219329833995</v>
      </c>
      <c r="AJ90" s="68"/>
      <c r="AK90" s="51" t="s">
        <v>138</v>
      </c>
      <c r="AL90" s="52">
        <v>3.5999999046325701</v>
      </c>
      <c r="AM90" s="52">
        <v>5.1500000953674299</v>
      </c>
      <c r="AN90" s="52">
        <v>1.8500000014901199</v>
      </c>
      <c r="AO90" s="52">
        <v>5.7999999523162797</v>
      </c>
      <c r="AP90" s="52">
        <v>4.6488175392150897</v>
      </c>
      <c r="AQ90" s="52">
        <v>5.1333442926406896</v>
      </c>
      <c r="AR90" s="52">
        <v>4.5178461074829102</v>
      </c>
      <c r="AS90" s="52">
        <v>3.9888656139373802</v>
      </c>
      <c r="AT90" s="52">
        <v>3.4134186506271398</v>
      </c>
      <c r="AU90" s="52">
        <v>6.7185223102569598</v>
      </c>
      <c r="AV90" s="52">
        <v>4.9120650291442898</v>
      </c>
      <c r="AW90" s="52">
        <v>8.62408447265625</v>
      </c>
      <c r="AX90" s="52">
        <v>7.5782496929168701</v>
      </c>
      <c r="AY90" s="52">
        <v>6.9316699504852304</v>
      </c>
      <c r="AZ90" s="52">
        <v>7.9746344089508101</v>
      </c>
    </row>
    <row r="91" spans="14:52" x14ac:dyDescent="0.25">
      <c r="N91" s="43"/>
      <c r="O91" s="38"/>
      <c r="P91" s="38"/>
      <c r="Q91" s="38"/>
      <c r="S91" s="30" t="s">
        <v>113</v>
      </c>
      <c r="T91" s="69">
        <f>AL65</f>
        <v>37.700000762939503</v>
      </c>
      <c r="U91" s="69">
        <f t="shared" si="57"/>
        <v>33.850000381469698</v>
      </c>
      <c r="V91" s="69">
        <f t="shared" si="57"/>
        <v>26.799999237060501</v>
      </c>
      <c r="W91" s="69">
        <f t="shared" si="57"/>
        <v>34.800001144409201</v>
      </c>
      <c r="X91" s="69">
        <f t="shared" si="57"/>
        <v>39.931394577026403</v>
      </c>
      <c r="Y91" s="69">
        <f t="shared" si="57"/>
        <v>31.248324394226099</v>
      </c>
      <c r="Z91" s="69">
        <f t="shared" si="57"/>
        <v>42.2251167297363</v>
      </c>
      <c r="AA91" s="69">
        <f t="shared" si="57"/>
        <v>38.615850448608398</v>
      </c>
      <c r="AB91" s="69">
        <f t="shared" si="57"/>
        <v>27.996262550354</v>
      </c>
      <c r="AC91" s="69">
        <f t="shared" si="57"/>
        <v>37.533662796020501</v>
      </c>
      <c r="AD91" s="69">
        <f t="shared" si="57"/>
        <v>40.441881179809599</v>
      </c>
      <c r="AE91" s="69">
        <f t="shared" si="57"/>
        <v>40.334426879882798</v>
      </c>
      <c r="AF91" s="69">
        <f t="shared" si="57"/>
        <v>38.4715032577515</v>
      </c>
      <c r="AG91" s="69">
        <f t="shared" si="57"/>
        <v>40.632081985473597</v>
      </c>
      <c r="AH91" s="91">
        <f t="shared" si="57"/>
        <v>40.1055011749268</v>
      </c>
      <c r="AI91" s="92">
        <f t="shared" si="58"/>
        <v>2.4055004119872976</v>
      </c>
      <c r="AJ91" s="68"/>
      <c r="AK91" s="51" t="s">
        <v>139</v>
      </c>
      <c r="AL91" s="52">
        <v>3.75</v>
      </c>
      <c r="AM91" s="52">
        <v>2.8499999046325701</v>
      </c>
      <c r="AN91" s="52">
        <v>5.1500000953674299</v>
      </c>
      <c r="AO91" s="52">
        <v>1.8500000014901199</v>
      </c>
      <c r="AP91" s="52">
        <v>5.3293867111206099</v>
      </c>
      <c r="AQ91" s="52">
        <v>4.26628506183624</v>
      </c>
      <c r="AR91" s="52">
        <v>4.7667112350463903</v>
      </c>
      <c r="AS91" s="52">
        <v>4.1592453718185398</v>
      </c>
      <c r="AT91" s="52">
        <v>3.71708011627197</v>
      </c>
      <c r="AU91" s="52">
        <v>3.1710850000381501</v>
      </c>
      <c r="AV91" s="52">
        <v>6.2249375581741297</v>
      </c>
      <c r="AW91" s="52">
        <v>4.5899794101715097</v>
      </c>
      <c r="AX91" s="52">
        <v>7.99570536613464</v>
      </c>
      <c r="AY91" s="52">
        <v>6.9908695220947301</v>
      </c>
      <c r="AZ91" s="52">
        <v>6.4708409309387198</v>
      </c>
    </row>
    <row r="92" spans="14:52" x14ac:dyDescent="0.25">
      <c r="N92" s="43"/>
      <c r="O92" s="38"/>
      <c r="P92" s="38"/>
      <c r="Q92" s="38"/>
      <c r="S92" s="65" t="s">
        <v>114</v>
      </c>
      <c r="T92" s="66">
        <f t="shared" ref="T92:T99" si="59">AL66</f>
        <v>34.350000381469698</v>
      </c>
      <c r="U92" s="66">
        <f t="shared" si="57"/>
        <v>38.950000762939503</v>
      </c>
      <c r="V92" s="66">
        <f t="shared" si="57"/>
        <v>35.350000381469698</v>
      </c>
      <c r="W92" s="66">
        <f t="shared" si="57"/>
        <v>26.75</v>
      </c>
      <c r="X92" s="66">
        <f t="shared" si="57"/>
        <v>34.745630264282198</v>
      </c>
      <c r="Y92" s="66">
        <f t="shared" si="57"/>
        <v>39.7479057312012</v>
      </c>
      <c r="Z92" s="66">
        <f t="shared" si="57"/>
        <v>31.3801431655884</v>
      </c>
      <c r="AA92" s="66">
        <f t="shared" si="57"/>
        <v>41.776756286621101</v>
      </c>
      <c r="AB92" s="66">
        <f t="shared" si="57"/>
        <v>38.385004043579102</v>
      </c>
      <c r="AC92" s="66">
        <f t="shared" si="57"/>
        <v>28.169979095458999</v>
      </c>
      <c r="AD92" s="66">
        <f t="shared" si="57"/>
        <v>37.4932670593262</v>
      </c>
      <c r="AE92" s="66">
        <f t="shared" si="57"/>
        <v>40.2783393859863</v>
      </c>
      <c r="AF92" s="66">
        <f t="shared" si="57"/>
        <v>40.112461090087898</v>
      </c>
      <c r="AG92" s="66">
        <f t="shared" si="57"/>
        <v>38.424087524414098</v>
      </c>
      <c r="AH92" s="93">
        <f t="shared" si="57"/>
        <v>40.409379959106403</v>
      </c>
      <c r="AI92" s="94">
        <f t="shared" si="58"/>
        <v>6.0593795776367045</v>
      </c>
      <c r="AJ92" s="68"/>
      <c r="AK92" s="51" t="s">
        <v>140</v>
      </c>
      <c r="AL92" s="52">
        <v>4</v>
      </c>
      <c r="AM92" s="52">
        <v>3</v>
      </c>
      <c r="AN92" s="52">
        <v>2.8499999046325701</v>
      </c>
      <c r="AO92" s="52">
        <v>5.1500000953674299</v>
      </c>
      <c r="AP92" s="52">
        <v>1.75258711725473</v>
      </c>
      <c r="AQ92" s="52">
        <v>4.9031326770782497</v>
      </c>
      <c r="AR92" s="52">
        <v>3.9281988143920898</v>
      </c>
      <c r="AS92" s="52">
        <v>4.4277712106704703</v>
      </c>
      <c r="AT92" s="52">
        <v>3.8425126075744598</v>
      </c>
      <c r="AU92" s="52">
        <v>3.4746217727661102</v>
      </c>
      <c r="AV92" s="52">
        <v>2.9624544382095301</v>
      </c>
      <c r="AW92" s="52">
        <v>5.7860752344131496</v>
      </c>
      <c r="AX92" s="52">
        <v>4.2919220924377397</v>
      </c>
      <c r="AY92" s="52">
        <v>7.41758060455322</v>
      </c>
      <c r="AZ92" s="52">
        <v>6.4620239734649703</v>
      </c>
    </row>
    <row r="93" spans="14:52" x14ac:dyDescent="0.25">
      <c r="S93" s="30" t="s">
        <v>115</v>
      </c>
      <c r="T93" s="69">
        <f t="shared" si="59"/>
        <v>25.699999809265101</v>
      </c>
      <c r="U93" s="69">
        <f t="shared" si="57"/>
        <v>35.100000381469698</v>
      </c>
      <c r="V93" s="69">
        <f t="shared" si="57"/>
        <v>39.449999809265101</v>
      </c>
      <c r="W93" s="69">
        <f t="shared" si="57"/>
        <v>33.600000381469698</v>
      </c>
      <c r="X93" s="69">
        <f t="shared" si="57"/>
        <v>27.0575819015503</v>
      </c>
      <c r="Y93" s="69">
        <f t="shared" si="57"/>
        <v>34.679355621337898</v>
      </c>
      <c r="Z93" s="69">
        <f t="shared" si="57"/>
        <v>39.554605484008803</v>
      </c>
      <c r="AA93" s="69">
        <f t="shared" si="57"/>
        <v>31.500747680664102</v>
      </c>
      <c r="AB93" s="69">
        <f t="shared" si="57"/>
        <v>41.356117248535199</v>
      </c>
      <c r="AC93" s="69">
        <f t="shared" si="57"/>
        <v>38.1703395843506</v>
      </c>
      <c r="AD93" s="69">
        <f t="shared" si="57"/>
        <v>28.3436326980591</v>
      </c>
      <c r="AE93" s="69">
        <f t="shared" si="57"/>
        <v>37.452342987060497</v>
      </c>
      <c r="AF93" s="69">
        <f t="shared" si="57"/>
        <v>40.121337890625</v>
      </c>
      <c r="AG93" s="69">
        <f t="shared" si="57"/>
        <v>39.908512115478501</v>
      </c>
      <c r="AH93" s="91">
        <f t="shared" si="57"/>
        <v>38.401363372802699</v>
      </c>
      <c r="AI93" s="92">
        <f t="shared" si="58"/>
        <v>12.701363563537598</v>
      </c>
      <c r="AJ93" s="68"/>
      <c r="AK93" s="51" t="s">
        <v>141</v>
      </c>
      <c r="AL93" s="52">
        <v>6.9500000476837203</v>
      </c>
      <c r="AM93" s="52">
        <v>4</v>
      </c>
      <c r="AN93" s="52">
        <v>3</v>
      </c>
      <c r="AO93" s="52">
        <v>2.25</v>
      </c>
      <c r="AP93" s="52">
        <v>4.6925230026245099</v>
      </c>
      <c r="AQ93" s="52">
        <v>1.6521655470132799</v>
      </c>
      <c r="AR93" s="52">
        <v>4.4709987640380904</v>
      </c>
      <c r="AS93" s="52">
        <v>3.5846207141876198</v>
      </c>
      <c r="AT93" s="52">
        <v>4.08542120456696</v>
      </c>
      <c r="AU93" s="52">
        <v>3.5255057811737101</v>
      </c>
      <c r="AV93" s="52">
        <v>3.22652292251587</v>
      </c>
      <c r="AW93" s="52">
        <v>2.74900591373444</v>
      </c>
      <c r="AX93" s="52">
        <v>5.3323757648468</v>
      </c>
      <c r="AY93" s="52">
        <v>3.9884397983550999</v>
      </c>
      <c r="AZ93" s="52">
        <v>6.82885670661926</v>
      </c>
    </row>
    <row r="94" spans="14:52" x14ac:dyDescent="0.25">
      <c r="S94" s="65" t="s">
        <v>116</v>
      </c>
      <c r="T94" s="66">
        <f t="shared" si="59"/>
        <v>29.599999427795399</v>
      </c>
      <c r="U94" s="66">
        <f t="shared" si="57"/>
        <v>27.199999809265101</v>
      </c>
      <c r="V94" s="66">
        <f t="shared" si="57"/>
        <v>34.350000381469698</v>
      </c>
      <c r="W94" s="66">
        <f t="shared" si="57"/>
        <v>41.949999809265101</v>
      </c>
      <c r="X94" s="66">
        <f t="shared" si="57"/>
        <v>33.3542222976685</v>
      </c>
      <c r="Y94" s="66">
        <f t="shared" si="57"/>
        <v>27.254219055175799</v>
      </c>
      <c r="Z94" s="66">
        <f t="shared" si="57"/>
        <v>34.533006668090799</v>
      </c>
      <c r="AA94" s="66">
        <f t="shared" si="57"/>
        <v>39.292942047119098</v>
      </c>
      <c r="AB94" s="66">
        <f t="shared" si="57"/>
        <v>31.540174484252901</v>
      </c>
      <c r="AC94" s="66">
        <f t="shared" si="57"/>
        <v>40.895332336425803</v>
      </c>
      <c r="AD94" s="66">
        <f t="shared" si="57"/>
        <v>37.899738311767599</v>
      </c>
      <c r="AE94" s="66">
        <f t="shared" si="57"/>
        <v>28.434419631958001</v>
      </c>
      <c r="AF94" s="66">
        <f t="shared" si="57"/>
        <v>37.335340499877901</v>
      </c>
      <c r="AG94" s="66">
        <f t="shared" si="57"/>
        <v>39.903347015380902</v>
      </c>
      <c r="AH94" s="93">
        <f t="shared" si="57"/>
        <v>39.667993545532198</v>
      </c>
      <c r="AI94" s="94">
        <f t="shared" si="58"/>
        <v>10.067994117736799</v>
      </c>
      <c r="AJ94" s="68"/>
      <c r="AK94" s="51" t="s">
        <v>142</v>
      </c>
      <c r="AL94" s="52">
        <v>3.75</v>
      </c>
      <c r="AM94" s="52">
        <v>5.8499999046325701</v>
      </c>
      <c r="AN94" s="52">
        <v>2.5</v>
      </c>
      <c r="AO94" s="52">
        <v>2.25</v>
      </c>
      <c r="AP94" s="52">
        <v>2.0689006447792102</v>
      </c>
      <c r="AQ94" s="52">
        <v>4.2255513668060303</v>
      </c>
      <c r="AR94" s="52">
        <v>1.5334028601646399</v>
      </c>
      <c r="AS94" s="52">
        <v>4.0245347023010298</v>
      </c>
      <c r="AT94" s="52">
        <v>3.23044633865356</v>
      </c>
      <c r="AU94" s="52">
        <v>3.7270545959472701</v>
      </c>
      <c r="AV94" s="52">
        <v>3.1942204236984302</v>
      </c>
      <c r="AW94" s="52">
        <v>2.95990085601807</v>
      </c>
      <c r="AX94" s="52">
        <v>2.5162218809127799</v>
      </c>
      <c r="AY94" s="52">
        <v>4.8511061668395996</v>
      </c>
      <c r="AZ94" s="52">
        <v>3.67116045951843</v>
      </c>
    </row>
    <row r="95" spans="14:52" x14ac:dyDescent="0.25">
      <c r="S95" s="30" t="s">
        <v>117</v>
      </c>
      <c r="T95" s="69">
        <f t="shared" si="59"/>
        <v>31.400000572204601</v>
      </c>
      <c r="U95" s="69">
        <f t="shared" si="57"/>
        <v>32.25</v>
      </c>
      <c r="V95" s="69">
        <f t="shared" si="57"/>
        <v>25.850000381469702</v>
      </c>
      <c r="W95" s="69">
        <f t="shared" si="57"/>
        <v>32.600000381469698</v>
      </c>
      <c r="X95" s="69">
        <f t="shared" si="57"/>
        <v>41.395706176757798</v>
      </c>
      <c r="Y95" s="69">
        <f t="shared" si="57"/>
        <v>32.965044975280797</v>
      </c>
      <c r="Z95" s="69">
        <f t="shared" si="57"/>
        <v>27.2742261886597</v>
      </c>
      <c r="AA95" s="69">
        <f t="shared" si="57"/>
        <v>34.239657402038603</v>
      </c>
      <c r="AB95" s="69">
        <f t="shared" si="57"/>
        <v>38.893100738525398</v>
      </c>
      <c r="AC95" s="69">
        <f t="shared" si="57"/>
        <v>31.422248840331999</v>
      </c>
      <c r="AD95" s="69">
        <f t="shared" si="57"/>
        <v>40.3139839172363</v>
      </c>
      <c r="AE95" s="69">
        <f t="shared" si="57"/>
        <v>37.495532989502003</v>
      </c>
      <c r="AF95" s="69">
        <f t="shared" si="57"/>
        <v>28.366970062255898</v>
      </c>
      <c r="AG95" s="69">
        <f t="shared" si="57"/>
        <v>37.066675186157198</v>
      </c>
      <c r="AH95" s="91">
        <f t="shared" si="57"/>
        <v>39.556756973266602</v>
      </c>
      <c r="AI95" s="92">
        <f t="shared" si="58"/>
        <v>8.1567564010620011</v>
      </c>
      <c r="AJ95" s="68"/>
      <c r="AK95" s="51" t="s">
        <v>143</v>
      </c>
      <c r="AL95" s="52">
        <v>3</v>
      </c>
      <c r="AM95" s="52">
        <v>4</v>
      </c>
      <c r="AN95" s="52">
        <v>5.8499999046325701</v>
      </c>
      <c r="AO95" s="52">
        <v>2.5</v>
      </c>
      <c r="AP95" s="52">
        <v>1.93675345182419</v>
      </c>
      <c r="AQ95" s="52">
        <v>1.87302845716476</v>
      </c>
      <c r="AR95" s="52">
        <v>3.75179803371429</v>
      </c>
      <c r="AS95" s="52">
        <v>1.40046127140522</v>
      </c>
      <c r="AT95" s="52">
        <v>3.5737504959106401</v>
      </c>
      <c r="AU95" s="52">
        <v>2.8715400695800799</v>
      </c>
      <c r="AV95" s="52">
        <v>3.3533668518066402</v>
      </c>
      <c r="AW95" s="52">
        <v>2.8549250364303602</v>
      </c>
      <c r="AX95" s="52">
        <v>2.6787372827529898</v>
      </c>
      <c r="AY95" s="52">
        <v>2.2698323130607601</v>
      </c>
      <c r="AZ95" s="52">
        <v>4.3622183799743697</v>
      </c>
    </row>
    <row r="96" spans="14:52" x14ac:dyDescent="0.25">
      <c r="S96" s="65" t="s">
        <v>118</v>
      </c>
      <c r="T96" s="66">
        <f t="shared" si="59"/>
        <v>22.550000190734899</v>
      </c>
      <c r="U96" s="66">
        <f t="shared" si="57"/>
        <v>32.150000572204597</v>
      </c>
      <c r="V96" s="66">
        <f t="shared" si="57"/>
        <v>32.25</v>
      </c>
      <c r="W96" s="66">
        <f t="shared" si="57"/>
        <v>25.699999809265101</v>
      </c>
      <c r="X96" s="66">
        <f t="shared" si="57"/>
        <v>32.213665962219203</v>
      </c>
      <c r="Y96" s="66">
        <f t="shared" si="57"/>
        <v>40.800820350647001</v>
      </c>
      <c r="Z96" s="66">
        <f t="shared" si="57"/>
        <v>32.558347702026403</v>
      </c>
      <c r="AA96" s="66">
        <f t="shared" si="57"/>
        <v>27.218848228454601</v>
      </c>
      <c r="AB96" s="66">
        <f t="shared" si="57"/>
        <v>33.916440963745103</v>
      </c>
      <c r="AC96" s="66">
        <f t="shared" si="57"/>
        <v>38.475500106811502</v>
      </c>
      <c r="AD96" s="66">
        <f t="shared" si="57"/>
        <v>31.243879318237301</v>
      </c>
      <c r="AE96" s="66">
        <f t="shared" si="57"/>
        <v>39.744514465332003</v>
      </c>
      <c r="AF96" s="66">
        <f t="shared" si="57"/>
        <v>37.065341949462898</v>
      </c>
      <c r="AG96" s="66">
        <f t="shared" si="57"/>
        <v>28.2370443344116</v>
      </c>
      <c r="AH96" s="93">
        <f t="shared" si="57"/>
        <v>36.773809432983398</v>
      </c>
      <c r="AI96" s="94">
        <f t="shared" si="58"/>
        <v>14.2238092422485</v>
      </c>
      <c r="AJ96" s="68"/>
      <c r="AK96" s="51" t="s">
        <v>144</v>
      </c>
      <c r="AL96" s="52">
        <v>1.5</v>
      </c>
      <c r="AM96" s="52">
        <v>2.25</v>
      </c>
      <c r="AN96" s="52">
        <v>3.25</v>
      </c>
      <c r="AO96" s="52">
        <v>5.8499999046325701</v>
      </c>
      <c r="AP96" s="52">
        <v>2.1965623293071999</v>
      </c>
      <c r="AQ96" s="52">
        <v>1.63522148132324</v>
      </c>
      <c r="AR96" s="52">
        <v>1.65921670198441</v>
      </c>
      <c r="AS96" s="52">
        <v>3.2717956304550202</v>
      </c>
      <c r="AT96" s="52">
        <v>1.24476852267981</v>
      </c>
      <c r="AU96" s="52">
        <v>3.11401343345642</v>
      </c>
      <c r="AV96" s="52">
        <v>2.5009299516677901</v>
      </c>
      <c r="AW96" s="52">
        <v>2.9630362987518302</v>
      </c>
      <c r="AX96" s="52">
        <v>2.4976786375045799</v>
      </c>
      <c r="AY96" s="52">
        <v>2.3775948286056501</v>
      </c>
      <c r="AZ96" s="52">
        <v>2.00062191486359</v>
      </c>
    </row>
    <row r="97" spans="19:52" x14ac:dyDescent="0.25">
      <c r="S97" s="30" t="s">
        <v>119</v>
      </c>
      <c r="T97" s="69">
        <f t="shared" si="59"/>
        <v>32</v>
      </c>
      <c r="U97" s="69">
        <f t="shared" si="57"/>
        <v>23.350000381469702</v>
      </c>
      <c r="V97" s="69">
        <f t="shared" si="57"/>
        <v>31.249999046325701</v>
      </c>
      <c r="W97" s="69">
        <f t="shared" si="57"/>
        <v>33</v>
      </c>
      <c r="X97" s="69">
        <f t="shared" si="57"/>
        <v>25.651272773742701</v>
      </c>
      <c r="Y97" s="69">
        <f t="shared" si="57"/>
        <v>31.813864707946799</v>
      </c>
      <c r="Z97" s="69">
        <f t="shared" si="57"/>
        <v>40.204734802246101</v>
      </c>
      <c r="AA97" s="69">
        <f t="shared" si="57"/>
        <v>32.159351348877003</v>
      </c>
      <c r="AB97" s="69">
        <f t="shared" si="57"/>
        <v>27.1287984848022</v>
      </c>
      <c r="AC97" s="69">
        <f t="shared" si="57"/>
        <v>33.586645126342802</v>
      </c>
      <c r="AD97" s="69">
        <f t="shared" si="57"/>
        <v>38.059482574462898</v>
      </c>
      <c r="AE97" s="69">
        <f t="shared" si="57"/>
        <v>31.0465202331543</v>
      </c>
      <c r="AF97" s="69">
        <f t="shared" si="57"/>
        <v>39.198270797729499</v>
      </c>
      <c r="AG97" s="69">
        <f t="shared" si="57"/>
        <v>36.6414279937744</v>
      </c>
      <c r="AH97" s="91">
        <f t="shared" si="57"/>
        <v>28.096917152404799</v>
      </c>
      <c r="AI97" s="92">
        <f t="shared" si="58"/>
        <v>-3.9030828475952006</v>
      </c>
      <c r="AJ97" s="68"/>
      <c r="AK97" s="51" t="s">
        <v>145</v>
      </c>
      <c r="AL97" s="52">
        <v>1</v>
      </c>
      <c r="AM97" s="52">
        <v>0.75</v>
      </c>
      <c r="AN97" s="52">
        <v>2.25</v>
      </c>
      <c r="AO97" s="52">
        <v>3.25</v>
      </c>
      <c r="AP97" s="52">
        <v>5.0207481384277299</v>
      </c>
      <c r="AQ97" s="52">
        <v>1.9011697992682499</v>
      </c>
      <c r="AR97" s="52">
        <v>1.35812431573868</v>
      </c>
      <c r="AS97" s="52">
        <v>1.4503413736820201</v>
      </c>
      <c r="AT97" s="52">
        <v>2.81332159042358</v>
      </c>
      <c r="AU97" s="52">
        <v>1.09181883186102</v>
      </c>
      <c r="AV97" s="52">
        <v>2.6799116134643599</v>
      </c>
      <c r="AW97" s="52">
        <v>2.14782983064651</v>
      </c>
      <c r="AX97" s="52">
        <v>2.5856456756591801</v>
      </c>
      <c r="AY97" s="52">
        <v>2.1574265956878702</v>
      </c>
      <c r="AZ97" s="52">
        <v>2.0853385925293</v>
      </c>
    </row>
    <row r="98" spans="19:52" x14ac:dyDescent="0.25">
      <c r="S98" s="65" t="s">
        <v>120</v>
      </c>
      <c r="T98" s="66">
        <f t="shared" si="59"/>
        <v>24</v>
      </c>
      <c r="U98" s="66">
        <f t="shared" si="57"/>
        <v>34.399999618530302</v>
      </c>
      <c r="V98" s="66">
        <f t="shared" si="57"/>
        <v>20.350000381469702</v>
      </c>
      <c r="W98" s="66">
        <f t="shared" si="57"/>
        <v>31.499999046325701</v>
      </c>
      <c r="X98" s="66">
        <f t="shared" si="57"/>
        <v>32.512149810791001</v>
      </c>
      <c r="Y98" s="66">
        <f t="shared" si="57"/>
        <v>25.625999450683601</v>
      </c>
      <c r="Z98" s="66">
        <f t="shared" si="57"/>
        <v>31.480841636657701</v>
      </c>
      <c r="AA98" s="66">
        <f t="shared" si="57"/>
        <v>39.688166618347203</v>
      </c>
      <c r="AB98" s="66">
        <f t="shared" si="57"/>
        <v>31.8348340988159</v>
      </c>
      <c r="AC98" s="66">
        <f t="shared" si="57"/>
        <v>27.076605796814</v>
      </c>
      <c r="AD98" s="66">
        <f t="shared" si="57"/>
        <v>33.317979812622099</v>
      </c>
      <c r="AE98" s="66">
        <f t="shared" si="57"/>
        <v>37.719875335693402</v>
      </c>
      <c r="AF98" s="66">
        <f t="shared" si="57"/>
        <v>30.902530670166001</v>
      </c>
      <c r="AG98" s="66">
        <f t="shared" si="57"/>
        <v>38.753156661987298</v>
      </c>
      <c r="AH98" s="93">
        <f t="shared" si="57"/>
        <v>36.3061008453369</v>
      </c>
      <c r="AI98" s="94">
        <f t="shared" si="58"/>
        <v>12.3061008453369</v>
      </c>
      <c r="AJ98" s="68"/>
      <c r="AK98" s="51" t="s">
        <v>146</v>
      </c>
      <c r="AL98" s="52">
        <v>0.75</v>
      </c>
      <c r="AM98" s="52">
        <v>1</v>
      </c>
      <c r="AN98" s="52">
        <v>0</v>
      </c>
      <c r="AO98" s="52">
        <v>1.5</v>
      </c>
      <c r="AP98" s="52">
        <v>2.77276975987479</v>
      </c>
      <c r="AQ98" s="52">
        <v>4.2635450363159197</v>
      </c>
      <c r="AR98" s="52">
        <v>1.62808737158775</v>
      </c>
      <c r="AS98" s="52">
        <v>1.1142305433750199</v>
      </c>
      <c r="AT98" s="52">
        <v>1.2557734251022299</v>
      </c>
      <c r="AU98" s="52">
        <v>2.38994228839874</v>
      </c>
      <c r="AV98" s="52">
        <v>0.95067898929119099</v>
      </c>
      <c r="AW98" s="52">
        <v>2.2797012925148001</v>
      </c>
      <c r="AX98" s="52">
        <v>1.8246094584465</v>
      </c>
      <c r="AY98" s="52">
        <v>2.2314093112945601</v>
      </c>
      <c r="AZ98" s="52">
        <v>1.8434736132621801</v>
      </c>
    </row>
    <row r="99" spans="19:52" x14ac:dyDescent="0.25">
      <c r="S99" s="70" t="s">
        <v>121</v>
      </c>
      <c r="T99" s="71">
        <f t="shared" si="59"/>
        <v>30.899999618530298</v>
      </c>
      <c r="U99" s="71">
        <f t="shared" si="57"/>
        <v>26.250000953674299</v>
      </c>
      <c r="V99" s="71">
        <f t="shared" si="57"/>
        <v>32.149999618530302</v>
      </c>
      <c r="W99" s="71">
        <f t="shared" si="57"/>
        <v>20.350000381469702</v>
      </c>
      <c r="X99" s="71">
        <f t="shared" si="57"/>
        <v>31.143878936767599</v>
      </c>
      <c r="Y99" s="71">
        <f t="shared" si="57"/>
        <v>31.9530191421509</v>
      </c>
      <c r="Z99" s="71">
        <f t="shared" si="57"/>
        <v>25.520302772522001</v>
      </c>
      <c r="AA99" s="71">
        <f t="shared" si="57"/>
        <v>31.073630332946799</v>
      </c>
      <c r="AB99" s="71">
        <f t="shared" si="57"/>
        <v>39.128022193908699</v>
      </c>
      <c r="AC99" s="71">
        <f t="shared" si="57"/>
        <v>31.432743072509801</v>
      </c>
      <c r="AD99" s="71">
        <f t="shared" si="57"/>
        <v>26.936076164245598</v>
      </c>
      <c r="AE99" s="71">
        <f t="shared" si="57"/>
        <v>32.965103149414098</v>
      </c>
      <c r="AF99" s="71">
        <f t="shared" si="57"/>
        <v>37.302312850952099</v>
      </c>
      <c r="AG99" s="71">
        <f t="shared" si="57"/>
        <v>30.686702728271499</v>
      </c>
      <c r="AH99" s="72">
        <f t="shared" si="57"/>
        <v>38.243803024291999</v>
      </c>
      <c r="AI99" s="95">
        <f t="shared" si="58"/>
        <v>7.343803405761701</v>
      </c>
      <c r="AJ99" s="68"/>
      <c r="AK99" s="51" t="s">
        <v>147</v>
      </c>
      <c r="AL99" s="52">
        <v>0.75</v>
      </c>
      <c r="AM99" s="52">
        <v>0.75</v>
      </c>
      <c r="AN99" s="52">
        <v>1</v>
      </c>
      <c r="AO99" s="52">
        <v>0</v>
      </c>
      <c r="AP99" s="52">
        <v>1.2648835182189899</v>
      </c>
      <c r="AQ99" s="52">
        <v>2.32518979953602</v>
      </c>
      <c r="AR99" s="52">
        <v>3.5963217020034799</v>
      </c>
      <c r="AS99" s="52">
        <v>1.3720596637576801</v>
      </c>
      <c r="AT99" s="52">
        <v>0.89992916584014904</v>
      </c>
      <c r="AU99" s="52">
        <v>1.08068206906319</v>
      </c>
      <c r="AV99" s="52">
        <v>2.0173928737640399</v>
      </c>
      <c r="AW99" s="52">
        <v>0.82010947167873405</v>
      </c>
      <c r="AX99" s="52">
        <v>1.92803919315338</v>
      </c>
      <c r="AY99" s="52">
        <v>1.5379211902618399</v>
      </c>
      <c r="AZ99" s="52">
        <v>1.9164501428604099</v>
      </c>
    </row>
    <row r="100" spans="19:52" x14ac:dyDescent="0.25">
      <c r="S100" s="3" t="s">
        <v>9</v>
      </c>
      <c r="T100" s="69">
        <f>SUM(T90:T99)</f>
        <v>299.30000114440918</v>
      </c>
      <c r="U100" s="69">
        <f t="shared" ref="U100:AI100" si="60">SUM(U90:U99)</f>
        <v>311.05000209808338</v>
      </c>
      <c r="V100" s="69">
        <f t="shared" si="60"/>
        <v>311.69999980926502</v>
      </c>
      <c r="W100" s="69">
        <f t="shared" si="60"/>
        <v>320.40000057220453</v>
      </c>
      <c r="X100" s="69">
        <f t="shared" si="60"/>
        <v>329.16057968139654</v>
      </c>
      <c r="Y100" s="69">
        <f t="shared" si="60"/>
        <v>338.83059978485124</v>
      </c>
      <c r="Z100" s="69">
        <f t="shared" si="60"/>
        <v>343.63746261596691</v>
      </c>
      <c r="AA100" s="69">
        <f t="shared" si="60"/>
        <v>343.43587303161638</v>
      </c>
      <c r="AB100" s="69">
        <f t="shared" si="60"/>
        <v>347.80071830749506</v>
      </c>
      <c r="AC100" s="69">
        <f t="shared" si="60"/>
        <v>347.42131137847912</v>
      </c>
      <c r="AD100" s="69">
        <f t="shared" si="60"/>
        <v>354.67063903808605</v>
      </c>
      <c r="AE100" s="69">
        <f t="shared" si="60"/>
        <v>364.04756927490234</v>
      </c>
      <c r="AF100" s="69">
        <f t="shared" si="60"/>
        <v>369.80761051177979</v>
      </c>
      <c r="AG100" s="69">
        <f t="shared" si="60"/>
        <v>370.48042011260981</v>
      </c>
      <c r="AH100" s="69">
        <f t="shared" si="60"/>
        <v>390.47784519195551</v>
      </c>
      <c r="AI100" s="69">
        <f t="shared" si="60"/>
        <v>91.177844047546287</v>
      </c>
      <c r="AJ100" s="76"/>
      <c r="AK100" s="51" t="s">
        <v>148</v>
      </c>
      <c r="AL100" s="52">
        <v>0.10000000149011599</v>
      </c>
      <c r="AM100" s="52">
        <v>0.75</v>
      </c>
      <c r="AN100" s="52">
        <v>1.5</v>
      </c>
      <c r="AO100" s="52">
        <v>1</v>
      </c>
      <c r="AP100" s="52">
        <v>1.8101088702678701E-2</v>
      </c>
      <c r="AQ100" s="52">
        <v>1.0572715997695901</v>
      </c>
      <c r="AR100" s="52">
        <v>1.9371835859492399</v>
      </c>
      <c r="AS100" s="52">
        <v>2.9906922578811601</v>
      </c>
      <c r="AT100" s="52">
        <v>1.14894240349531</v>
      </c>
      <c r="AU100" s="52">
        <v>0.72507417201995905</v>
      </c>
      <c r="AV100" s="52">
        <v>0.91420841217041005</v>
      </c>
      <c r="AW100" s="52">
        <v>1.68153256177902</v>
      </c>
      <c r="AX100" s="52">
        <v>0.69773504137992903</v>
      </c>
      <c r="AY100" s="52">
        <v>1.6117899417877199</v>
      </c>
      <c r="AZ100" s="52">
        <v>1.2836181521415699</v>
      </c>
    </row>
    <row r="101" spans="19:52" x14ac:dyDescent="0.25">
      <c r="S101" s="77" t="s">
        <v>122</v>
      </c>
      <c r="T101" s="88">
        <f>AL74</f>
        <v>24.199999809265101</v>
      </c>
      <c r="U101" s="88">
        <f t="shared" ref="U101:AH110" si="61">AM74</f>
        <v>29.899999618530298</v>
      </c>
      <c r="V101" s="88">
        <f t="shared" si="61"/>
        <v>27.199998855590799</v>
      </c>
      <c r="W101" s="88">
        <f t="shared" si="61"/>
        <v>32.899999618530302</v>
      </c>
      <c r="X101" s="88">
        <f t="shared" si="61"/>
        <v>20.3244161605835</v>
      </c>
      <c r="Y101" s="88">
        <f t="shared" si="61"/>
        <v>30.683565139770501</v>
      </c>
      <c r="Z101" s="88">
        <f t="shared" si="61"/>
        <v>31.312184333801302</v>
      </c>
      <c r="AA101" s="88">
        <f t="shared" si="61"/>
        <v>25.296506881713899</v>
      </c>
      <c r="AB101" s="88">
        <f t="shared" si="61"/>
        <v>30.577696800231902</v>
      </c>
      <c r="AC101" s="88">
        <f t="shared" si="61"/>
        <v>38.478254318237298</v>
      </c>
      <c r="AD101" s="88">
        <f t="shared" si="61"/>
        <v>30.931582450866699</v>
      </c>
      <c r="AE101" s="88">
        <f t="shared" si="61"/>
        <v>26.6802978515625</v>
      </c>
      <c r="AF101" s="88">
        <f t="shared" si="61"/>
        <v>32.506333351135297</v>
      </c>
      <c r="AG101" s="88">
        <f t="shared" si="61"/>
        <v>36.7839546203613</v>
      </c>
      <c r="AH101" s="89">
        <f t="shared" si="61"/>
        <v>30.371579170227101</v>
      </c>
      <c r="AI101" s="90">
        <f t="shared" ref="AI101:AI110" si="62">AH101-T101</f>
        <v>6.1715793609619993</v>
      </c>
      <c r="AJ101" s="68"/>
      <c r="AK101" s="51" t="s">
        <v>149</v>
      </c>
      <c r="AL101" s="52">
        <v>0</v>
      </c>
      <c r="AM101" s="52">
        <v>0.10000000149011599</v>
      </c>
      <c r="AN101" s="52">
        <v>0.75</v>
      </c>
      <c r="AO101" s="52">
        <v>1.5</v>
      </c>
      <c r="AP101" s="52">
        <v>0.77361261844634999</v>
      </c>
      <c r="AQ101" s="52">
        <v>2.3408114910125701E-2</v>
      </c>
      <c r="AR101" s="52">
        <v>0.83991557359695401</v>
      </c>
      <c r="AS101" s="52">
        <v>1.5540578006766701</v>
      </c>
      <c r="AT101" s="52">
        <v>2.42419350147247</v>
      </c>
      <c r="AU101" s="52">
        <v>0.921272553503513</v>
      </c>
      <c r="AV101" s="52">
        <v>0.55690400302410104</v>
      </c>
      <c r="AW101" s="52">
        <v>0.74258410930633501</v>
      </c>
      <c r="AX101" s="52">
        <v>1.3589565753936801</v>
      </c>
      <c r="AY101" s="52">
        <v>0.56444566696882204</v>
      </c>
      <c r="AZ101" s="52">
        <v>1.3083178997039799</v>
      </c>
    </row>
    <row r="102" spans="19:52" x14ac:dyDescent="0.25">
      <c r="S102" s="30" t="s">
        <v>123</v>
      </c>
      <c r="T102" s="69">
        <f>AL75</f>
        <v>17.949999809265101</v>
      </c>
      <c r="U102" s="69">
        <f t="shared" si="61"/>
        <v>23.900000572204601</v>
      </c>
      <c r="V102" s="69">
        <f t="shared" si="61"/>
        <v>29.149999618530298</v>
      </c>
      <c r="W102" s="69">
        <f t="shared" si="61"/>
        <v>25.849999427795399</v>
      </c>
      <c r="X102" s="69">
        <f t="shared" si="61"/>
        <v>32.142436027526898</v>
      </c>
      <c r="Y102" s="69">
        <f t="shared" si="61"/>
        <v>20.101586341857899</v>
      </c>
      <c r="Z102" s="69">
        <f t="shared" si="61"/>
        <v>30.0116529464722</v>
      </c>
      <c r="AA102" s="69">
        <f t="shared" si="61"/>
        <v>30.471310615539601</v>
      </c>
      <c r="AB102" s="69">
        <f t="shared" si="61"/>
        <v>24.8697509765625</v>
      </c>
      <c r="AC102" s="69">
        <f t="shared" si="61"/>
        <v>29.8779764175415</v>
      </c>
      <c r="AD102" s="69">
        <f t="shared" si="61"/>
        <v>37.607144355773897</v>
      </c>
      <c r="AE102" s="69">
        <f t="shared" si="61"/>
        <v>30.225787162780801</v>
      </c>
      <c r="AF102" s="69">
        <f t="shared" si="61"/>
        <v>26.219181060791001</v>
      </c>
      <c r="AG102" s="69">
        <f t="shared" si="61"/>
        <v>31.840670585632299</v>
      </c>
      <c r="AH102" s="91">
        <f t="shared" si="61"/>
        <v>36.053310394287102</v>
      </c>
      <c r="AI102" s="92">
        <f t="shared" si="62"/>
        <v>18.103310585022001</v>
      </c>
      <c r="AJ102" s="68"/>
      <c r="AK102" s="51" t="s">
        <v>150</v>
      </c>
      <c r="AL102" s="52">
        <v>0.10000000149011599</v>
      </c>
      <c r="AM102" s="52">
        <v>0</v>
      </c>
      <c r="AN102" s="52">
        <v>0.10000000149011599</v>
      </c>
      <c r="AO102" s="52">
        <v>0.75</v>
      </c>
      <c r="AP102" s="52">
        <v>1.1217945814132699</v>
      </c>
      <c r="AQ102" s="52">
        <v>0.50347137451171897</v>
      </c>
      <c r="AR102" s="52">
        <v>1.39034129679203E-2</v>
      </c>
      <c r="AS102" s="52">
        <v>0.58797764778137196</v>
      </c>
      <c r="AT102" s="52">
        <v>1.1665371265262401</v>
      </c>
      <c r="AU102" s="52">
        <v>1.87847423553467</v>
      </c>
      <c r="AV102" s="52">
        <v>0.66087226755917095</v>
      </c>
      <c r="AW102" s="52">
        <v>0.355169087648392</v>
      </c>
      <c r="AX102" s="52">
        <v>0.55879727005958602</v>
      </c>
      <c r="AY102" s="52">
        <v>1.0262932777404801</v>
      </c>
      <c r="AZ102" s="52">
        <v>0.40935350954532601</v>
      </c>
    </row>
    <row r="103" spans="19:52" x14ac:dyDescent="0.25">
      <c r="S103" s="65" t="s">
        <v>124</v>
      </c>
      <c r="T103" s="66">
        <f t="shared" ref="T103:T110" si="63">AL76</f>
        <v>15.3999996185303</v>
      </c>
      <c r="U103" s="66">
        <f t="shared" si="61"/>
        <v>18.699999809265101</v>
      </c>
      <c r="V103" s="66">
        <f t="shared" si="61"/>
        <v>23.800000190734899</v>
      </c>
      <c r="W103" s="66">
        <f t="shared" si="61"/>
        <v>28.149999618530298</v>
      </c>
      <c r="X103" s="66">
        <f t="shared" si="61"/>
        <v>25.274583816528299</v>
      </c>
      <c r="Y103" s="66">
        <f t="shared" si="61"/>
        <v>31.217100143432599</v>
      </c>
      <c r="Z103" s="66">
        <f t="shared" si="61"/>
        <v>19.734009742736799</v>
      </c>
      <c r="AA103" s="66">
        <f t="shared" si="61"/>
        <v>29.176679611206101</v>
      </c>
      <c r="AB103" s="66">
        <f t="shared" si="61"/>
        <v>29.496801376342798</v>
      </c>
      <c r="AC103" s="66">
        <f t="shared" si="61"/>
        <v>24.290622711181602</v>
      </c>
      <c r="AD103" s="66">
        <f t="shared" si="61"/>
        <v>29.0346937179565</v>
      </c>
      <c r="AE103" s="66">
        <f t="shared" si="61"/>
        <v>36.567027091980002</v>
      </c>
      <c r="AF103" s="66">
        <f t="shared" si="61"/>
        <v>29.369782447814899</v>
      </c>
      <c r="AG103" s="66">
        <f t="shared" si="61"/>
        <v>25.611010551452601</v>
      </c>
      <c r="AH103" s="93">
        <f t="shared" si="61"/>
        <v>31.030225753784201</v>
      </c>
      <c r="AI103" s="94">
        <f t="shared" si="62"/>
        <v>15.630226135253901</v>
      </c>
      <c r="AJ103" s="68"/>
      <c r="AK103" s="51" t="s">
        <v>151</v>
      </c>
      <c r="AL103" s="52">
        <v>0</v>
      </c>
      <c r="AM103" s="52">
        <v>0.10000000149011599</v>
      </c>
      <c r="AN103" s="52">
        <v>0.10000000149011599</v>
      </c>
      <c r="AO103" s="52">
        <v>0.20000000298023199</v>
      </c>
      <c r="AP103" s="52">
        <v>0.45126396417617798</v>
      </c>
      <c r="AQ103" s="52">
        <v>0.765830218791962</v>
      </c>
      <c r="AR103" s="52">
        <v>0.247616216540337</v>
      </c>
      <c r="AS103" s="52">
        <v>3.4286817535758001E-3</v>
      </c>
      <c r="AT103" s="52">
        <v>0.35117220878601102</v>
      </c>
      <c r="AU103" s="52">
        <v>0.81211082637309995</v>
      </c>
      <c r="AV103" s="52">
        <v>1.4127434492111199</v>
      </c>
      <c r="AW103" s="52">
        <v>0.41563756112009298</v>
      </c>
      <c r="AX103" s="52">
        <v>0.186011537909508</v>
      </c>
      <c r="AY103" s="52">
        <v>0.39563013613224002</v>
      </c>
      <c r="AZ103" s="52">
        <v>0.74083676934242204</v>
      </c>
    </row>
    <row r="104" spans="19:52" x14ac:dyDescent="0.25">
      <c r="S104" s="30" t="s">
        <v>125</v>
      </c>
      <c r="T104" s="69">
        <f t="shared" si="63"/>
        <v>13.3500003814697</v>
      </c>
      <c r="U104" s="69">
        <f t="shared" si="61"/>
        <v>15.3999996185303</v>
      </c>
      <c r="V104" s="69">
        <f t="shared" si="61"/>
        <v>18.699999809265101</v>
      </c>
      <c r="W104" s="69">
        <f t="shared" si="61"/>
        <v>22.800000190734899</v>
      </c>
      <c r="X104" s="69">
        <f t="shared" si="61"/>
        <v>27.293974876403801</v>
      </c>
      <c r="Y104" s="69">
        <f t="shared" si="61"/>
        <v>24.6159782409668</v>
      </c>
      <c r="Z104" s="69">
        <f t="shared" si="61"/>
        <v>30.2126512527466</v>
      </c>
      <c r="AA104" s="69">
        <f t="shared" si="61"/>
        <v>19.283771514892599</v>
      </c>
      <c r="AB104" s="69">
        <f t="shared" si="61"/>
        <v>28.271274566650401</v>
      </c>
      <c r="AC104" s="69">
        <f t="shared" si="61"/>
        <v>28.467382431030298</v>
      </c>
      <c r="AD104" s="69">
        <f t="shared" si="61"/>
        <v>23.636006355285598</v>
      </c>
      <c r="AE104" s="69">
        <f t="shared" si="61"/>
        <v>28.124623298645002</v>
      </c>
      <c r="AF104" s="69">
        <f t="shared" si="61"/>
        <v>35.462697029113798</v>
      </c>
      <c r="AG104" s="69">
        <f t="shared" si="61"/>
        <v>28.450644493102999</v>
      </c>
      <c r="AH104" s="91">
        <f t="shared" si="61"/>
        <v>24.933321952819799</v>
      </c>
      <c r="AI104" s="92">
        <f t="shared" si="62"/>
        <v>11.583321571350099</v>
      </c>
      <c r="AJ104" s="68"/>
      <c r="AK104" s="51"/>
      <c r="AL104" s="51"/>
      <c r="AM104" s="51"/>
      <c r="AN104" s="51"/>
      <c r="AO104" s="5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9:52" x14ac:dyDescent="0.25">
      <c r="S105" s="65" t="s">
        <v>126</v>
      </c>
      <c r="T105" s="66">
        <f t="shared" si="63"/>
        <v>15.2999997138977</v>
      </c>
      <c r="U105" s="66">
        <f t="shared" si="61"/>
        <v>14</v>
      </c>
      <c r="V105" s="66">
        <f t="shared" si="61"/>
        <v>16.399999618530298</v>
      </c>
      <c r="W105" s="66">
        <f t="shared" si="61"/>
        <v>18.099999427795399</v>
      </c>
      <c r="X105" s="66">
        <f t="shared" si="61"/>
        <v>22.111911773681602</v>
      </c>
      <c r="Y105" s="66">
        <f t="shared" si="61"/>
        <v>26.416110038757299</v>
      </c>
      <c r="Z105" s="66">
        <f t="shared" si="61"/>
        <v>23.917185783386198</v>
      </c>
      <c r="AA105" s="66">
        <f t="shared" si="61"/>
        <v>29.1947631835938</v>
      </c>
      <c r="AB105" s="66">
        <f t="shared" si="61"/>
        <v>18.787300109863299</v>
      </c>
      <c r="AC105" s="66">
        <f t="shared" si="61"/>
        <v>27.3586778640747</v>
      </c>
      <c r="AD105" s="66">
        <f t="shared" si="61"/>
        <v>27.448705673217798</v>
      </c>
      <c r="AE105" s="66">
        <f t="shared" si="61"/>
        <v>22.959175109863299</v>
      </c>
      <c r="AF105" s="66">
        <f t="shared" si="61"/>
        <v>27.209479331970201</v>
      </c>
      <c r="AG105" s="66">
        <f t="shared" si="61"/>
        <v>34.3725395202637</v>
      </c>
      <c r="AH105" s="93">
        <f t="shared" si="61"/>
        <v>27.534875869751001</v>
      </c>
      <c r="AI105" s="94">
        <f t="shared" si="62"/>
        <v>12.234876155853302</v>
      </c>
      <c r="AJ105" s="68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9:52" x14ac:dyDescent="0.25">
      <c r="S106" s="30" t="s">
        <v>127</v>
      </c>
      <c r="T106" s="69">
        <f t="shared" si="63"/>
        <v>17</v>
      </c>
      <c r="U106" s="69">
        <f t="shared" si="61"/>
        <v>15.2999997138977</v>
      </c>
      <c r="V106" s="69">
        <f t="shared" si="61"/>
        <v>13</v>
      </c>
      <c r="W106" s="69">
        <f t="shared" si="61"/>
        <v>14.6499996185303</v>
      </c>
      <c r="X106" s="69">
        <f t="shared" si="61"/>
        <v>17.5258002281189</v>
      </c>
      <c r="Y106" s="69">
        <f t="shared" si="61"/>
        <v>21.401067733764599</v>
      </c>
      <c r="Z106" s="69">
        <f t="shared" si="61"/>
        <v>25.520198822021499</v>
      </c>
      <c r="AA106" s="69">
        <f t="shared" si="61"/>
        <v>23.181215286254901</v>
      </c>
      <c r="AB106" s="69">
        <f t="shared" si="61"/>
        <v>28.173907279968301</v>
      </c>
      <c r="AC106" s="69">
        <f t="shared" si="61"/>
        <v>18.2469081878662</v>
      </c>
      <c r="AD106" s="69">
        <f t="shared" si="61"/>
        <v>26.428695678710898</v>
      </c>
      <c r="AE106" s="69">
        <f t="shared" si="61"/>
        <v>26.4387865066528</v>
      </c>
      <c r="AF106" s="69">
        <f t="shared" si="61"/>
        <v>22.253918647766099</v>
      </c>
      <c r="AG106" s="69">
        <f t="shared" si="61"/>
        <v>26.2896890640259</v>
      </c>
      <c r="AH106" s="91">
        <f t="shared" si="61"/>
        <v>33.283600807189899</v>
      </c>
      <c r="AI106" s="92">
        <f t="shared" si="62"/>
        <v>16.283600807189899</v>
      </c>
      <c r="AJ106" s="68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9:52" x14ac:dyDescent="0.25">
      <c r="S107" s="65" t="s">
        <v>128</v>
      </c>
      <c r="T107" s="66">
        <f t="shared" si="63"/>
        <v>12.199999809265099</v>
      </c>
      <c r="U107" s="66">
        <f t="shared" si="61"/>
        <v>16.25</v>
      </c>
      <c r="V107" s="66">
        <f t="shared" si="61"/>
        <v>15.2999997138977</v>
      </c>
      <c r="W107" s="66">
        <f t="shared" si="61"/>
        <v>12.25</v>
      </c>
      <c r="X107" s="66">
        <f t="shared" si="61"/>
        <v>14.136187553405801</v>
      </c>
      <c r="Y107" s="66">
        <f t="shared" si="61"/>
        <v>16.893319129943801</v>
      </c>
      <c r="Z107" s="66">
        <f t="shared" si="61"/>
        <v>20.638595581054702</v>
      </c>
      <c r="AA107" s="66">
        <f t="shared" si="61"/>
        <v>24.572242736816399</v>
      </c>
      <c r="AB107" s="66">
        <f t="shared" si="61"/>
        <v>22.3902912139893</v>
      </c>
      <c r="AC107" s="66">
        <f t="shared" si="61"/>
        <v>27.108482360839801</v>
      </c>
      <c r="AD107" s="66">
        <f t="shared" si="61"/>
        <v>17.652565002441399</v>
      </c>
      <c r="AE107" s="66">
        <f t="shared" si="61"/>
        <v>25.447210311889599</v>
      </c>
      <c r="AF107" s="66">
        <f t="shared" si="61"/>
        <v>25.3835000991821</v>
      </c>
      <c r="AG107" s="66">
        <f t="shared" si="61"/>
        <v>21.4971027374268</v>
      </c>
      <c r="AH107" s="93">
        <f t="shared" si="61"/>
        <v>25.324161529541001</v>
      </c>
      <c r="AI107" s="94">
        <f t="shared" si="62"/>
        <v>13.124161720275902</v>
      </c>
      <c r="AJ107" s="68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9:52" x14ac:dyDescent="0.25">
      <c r="S108" s="30" t="s">
        <v>129</v>
      </c>
      <c r="T108" s="69">
        <f t="shared" si="63"/>
        <v>10.600000143051099</v>
      </c>
      <c r="U108" s="69">
        <f t="shared" si="61"/>
        <v>13.199999809265099</v>
      </c>
      <c r="V108" s="69">
        <f t="shared" si="61"/>
        <v>15.5</v>
      </c>
      <c r="W108" s="69">
        <f t="shared" si="61"/>
        <v>15.2999997138977</v>
      </c>
      <c r="X108" s="69">
        <f t="shared" si="61"/>
        <v>11.78395652771</v>
      </c>
      <c r="Y108" s="69">
        <f t="shared" si="61"/>
        <v>13.593889236450201</v>
      </c>
      <c r="Z108" s="69">
        <f t="shared" si="61"/>
        <v>16.233568191528299</v>
      </c>
      <c r="AA108" s="69">
        <f t="shared" si="61"/>
        <v>19.8476371765137</v>
      </c>
      <c r="AB108" s="69">
        <f t="shared" si="61"/>
        <v>23.6028604507446</v>
      </c>
      <c r="AC108" s="69">
        <f t="shared" si="61"/>
        <v>21.575910568237301</v>
      </c>
      <c r="AD108" s="69">
        <f t="shared" si="61"/>
        <v>26.025174140930201</v>
      </c>
      <c r="AE108" s="69">
        <f t="shared" si="61"/>
        <v>17.036739349365199</v>
      </c>
      <c r="AF108" s="69">
        <f t="shared" si="61"/>
        <v>24.439857482910199</v>
      </c>
      <c r="AG108" s="69">
        <f t="shared" si="61"/>
        <v>24.305684089660598</v>
      </c>
      <c r="AH108" s="91">
        <f t="shared" si="61"/>
        <v>20.7148790359497</v>
      </c>
      <c r="AI108" s="92">
        <f t="shared" si="62"/>
        <v>10.1148788928986</v>
      </c>
      <c r="AJ108" s="68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9:52" x14ac:dyDescent="0.25">
      <c r="S109" s="65" t="s">
        <v>130</v>
      </c>
      <c r="T109" s="66">
        <f t="shared" si="63"/>
        <v>6.2999999523162797</v>
      </c>
      <c r="U109" s="66">
        <f t="shared" si="61"/>
        <v>10.399999856948901</v>
      </c>
      <c r="V109" s="66">
        <f t="shared" si="61"/>
        <v>11.449999809265099</v>
      </c>
      <c r="W109" s="66">
        <f t="shared" si="61"/>
        <v>15.5</v>
      </c>
      <c r="X109" s="66">
        <f t="shared" si="61"/>
        <v>14.3021020889282</v>
      </c>
      <c r="Y109" s="66">
        <f t="shared" si="61"/>
        <v>11.2446970939636</v>
      </c>
      <c r="Z109" s="66">
        <f t="shared" si="61"/>
        <v>12.955860376358</v>
      </c>
      <c r="AA109" s="66">
        <f t="shared" si="61"/>
        <v>15.490368366241499</v>
      </c>
      <c r="AB109" s="66">
        <f t="shared" si="61"/>
        <v>18.952795028686499</v>
      </c>
      <c r="AC109" s="66">
        <f t="shared" si="61"/>
        <v>22.513770103454601</v>
      </c>
      <c r="AD109" s="66">
        <f t="shared" si="61"/>
        <v>20.659201622009299</v>
      </c>
      <c r="AE109" s="66">
        <f t="shared" si="61"/>
        <v>24.812929153442401</v>
      </c>
      <c r="AF109" s="66">
        <f t="shared" si="61"/>
        <v>16.331551551818801</v>
      </c>
      <c r="AG109" s="66">
        <f t="shared" si="61"/>
        <v>23.319068908691399</v>
      </c>
      <c r="AH109" s="93">
        <f t="shared" si="61"/>
        <v>23.089364051818801</v>
      </c>
      <c r="AI109" s="94">
        <f t="shared" si="62"/>
        <v>16.789364099502521</v>
      </c>
      <c r="AJ109" s="68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9:52" x14ac:dyDescent="0.25">
      <c r="S110" s="70" t="s">
        <v>131</v>
      </c>
      <c r="T110" s="71">
        <f t="shared" si="63"/>
        <v>6.6999998092651403</v>
      </c>
      <c r="U110" s="71">
        <f t="shared" si="61"/>
        <v>4.7999999523162797</v>
      </c>
      <c r="V110" s="71">
        <f t="shared" si="61"/>
        <v>10.399999856948901</v>
      </c>
      <c r="W110" s="71">
        <f t="shared" si="61"/>
        <v>7.9499998092651403</v>
      </c>
      <c r="X110" s="71">
        <f t="shared" si="61"/>
        <v>14.587446212768601</v>
      </c>
      <c r="Y110" s="71">
        <f t="shared" si="61"/>
        <v>13.354052066803</v>
      </c>
      <c r="Z110" s="71">
        <f t="shared" si="61"/>
        <v>10.7107253074646</v>
      </c>
      <c r="AA110" s="71">
        <f t="shared" si="61"/>
        <v>12.3262455463409</v>
      </c>
      <c r="AB110" s="71">
        <f t="shared" si="61"/>
        <v>14.756893157959</v>
      </c>
      <c r="AC110" s="71">
        <f t="shared" si="61"/>
        <v>18.066127777099599</v>
      </c>
      <c r="AD110" s="71">
        <f t="shared" si="61"/>
        <v>21.4299173355103</v>
      </c>
      <c r="AE110" s="71">
        <f t="shared" si="61"/>
        <v>19.7415676116943</v>
      </c>
      <c r="AF110" s="71">
        <f t="shared" si="61"/>
        <v>23.607366561889599</v>
      </c>
      <c r="AG110" s="71">
        <f t="shared" si="61"/>
        <v>15.6348986625671</v>
      </c>
      <c r="AH110" s="72">
        <f t="shared" si="61"/>
        <v>22.214342117309599</v>
      </c>
      <c r="AI110" s="95">
        <f t="shared" si="62"/>
        <v>15.514342308044458</v>
      </c>
      <c r="AJ110" s="68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9:52" x14ac:dyDescent="0.25">
      <c r="S111" s="3" t="s">
        <v>9</v>
      </c>
      <c r="T111" s="69">
        <f>SUM(T101:T110)</f>
        <v>138.99999904632551</v>
      </c>
      <c r="U111" s="69">
        <f t="shared" ref="U111:AI111" si="64">SUM(U101:U110)</f>
        <v>161.84999895095831</v>
      </c>
      <c r="V111" s="69">
        <f t="shared" si="64"/>
        <v>180.89999747276312</v>
      </c>
      <c r="W111" s="69">
        <f t="shared" si="64"/>
        <v>193.44999742507943</v>
      </c>
      <c r="X111" s="69">
        <f t="shared" si="64"/>
        <v>199.4828152656556</v>
      </c>
      <c r="Y111" s="69">
        <f t="shared" si="64"/>
        <v>209.52136516571028</v>
      </c>
      <c r="Z111" s="69">
        <f t="shared" si="64"/>
        <v>221.24663233757019</v>
      </c>
      <c r="AA111" s="69">
        <f t="shared" si="64"/>
        <v>228.84074091911344</v>
      </c>
      <c r="AB111" s="69">
        <f t="shared" si="64"/>
        <v>239.87957096099862</v>
      </c>
      <c r="AC111" s="69">
        <f t="shared" si="64"/>
        <v>255.98411273956293</v>
      </c>
      <c r="AD111" s="69">
        <f t="shared" si="64"/>
        <v>260.85368633270264</v>
      </c>
      <c r="AE111" s="69">
        <f t="shared" si="64"/>
        <v>258.03414344787592</v>
      </c>
      <c r="AF111" s="69">
        <f t="shared" si="64"/>
        <v>262.78366756439198</v>
      </c>
      <c r="AG111" s="69">
        <f t="shared" si="64"/>
        <v>268.1052632331847</v>
      </c>
      <c r="AH111" s="69">
        <f t="shared" si="64"/>
        <v>274.54966068267822</v>
      </c>
      <c r="AI111" s="69">
        <f t="shared" si="64"/>
        <v>135.54966163635268</v>
      </c>
      <c r="AJ111" s="76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9:52" x14ac:dyDescent="0.25">
      <c r="S112" s="77" t="s">
        <v>132</v>
      </c>
      <c r="T112" s="88">
        <f>AL84</f>
        <v>8.9000000953674299</v>
      </c>
      <c r="U112" s="88">
        <f t="shared" ref="U112:AH121" si="65">AM84</f>
        <v>6.0999999046325701</v>
      </c>
      <c r="V112" s="88">
        <f t="shared" si="65"/>
        <v>4.7999999523162797</v>
      </c>
      <c r="W112" s="88">
        <f t="shared" si="65"/>
        <v>10.399999856948901</v>
      </c>
      <c r="X112" s="88">
        <f t="shared" si="65"/>
        <v>7.5482928752899197</v>
      </c>
      <c r="Y112" s="88">
        <f t="shared" si="65"/>
        <v>13.688122749328601</v>
      </c>
      <c r="Z112" s="88">
        <f t="shared" si="65"/>
        <v>12.4214324951172</v>
      </c>
      <c r="AA112" s="88">
        <f t="shared" si="65"/>
        <v>10.168499946594199</v>
      </c>
      <c r="AB112" s="88">
        <f t="shared" si="65"/>
        <v>11.6871256828308</v>
      </c>
      <c r="AC112" s="88">
        <f t="shared" si="65"/>
        <v>14.026207447052</v>
      </c>
      <c r="AD112" s="88">
        <f t="shared" si="65"/>
        <v>17.176096439361601</v>
      </c>
      <c r="AE112" s="88">
        <f t="shared" si="65"/>
        <v>20.3440647125244</v>
      </c>
      <c r="AF112" s="88">
        <f t="shared" si="65"/>
        <v>18.817691802978501</v>
      </c>
      <c r="AG112" s="88">
        <f t="shared" si="65"/>
        <v>22.407211303710898</v>
      </c>
      <c r="AH112" s="89">
        <f t="shared" si="65"/>
        <v>14.9345655441284</v>
      </c>
      <c r="AI112" s="96">
        <f t="shared" ref="AI112:AI121" si="66">AH112-T112</f>
        <v>6.0345654487609703</v>
      </c>
      <c r="AJ112" s="68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9:52" x14ac:dyDescent="0.25">
      <c r="S113" s="30" t="s">
        <v>133</v>
      </c>
      <c r="T113" s="69">
        <f>AL85</f>
        <v>10.149999856948901</v>
      </c>
      <c r="U113" s="69">
        <f t="shared" si="65"/>
        <v>7.4000000953674299</v>
      </c>
      <c r="V113" s="69">
        <f t="shared" si="65"/>
        <v>6.8499999046325701</v>
      </c>
      <c r="W113" s="69">
        <f t="shared" si="65"/>
        <v>4.7999999523162797</v>
      </c>
      <c r="X113" s="69">
        <f t="shared" si="65"/>
        <v>9.7914357185363805</v>
      </c>
      <c r="Y113" s="69">
        <f t="shared" si="65"/>
        <v>7.1492044925689697</v>
      </c>
      <c r="Z113" s="69">
        <f t="shared" si="65"/>
        <v>12.8320126533508</v>
      </c>
      <c r="AA113" s="69">
        <f t="shared" si="65"/>
        <v>11.578260421752899</v>
      </c>
      <c r="AB113" s="69">
        <f t="shared" si="65"/>
        <v>9.6543581485748309</v>
      </c>
      <c r="AC113" s="69">
        <f t="shared" si="65"/>
        <v>11.0876250267029</v>
      </c>
      <c r="AD113" s="69">
        <f t="shared" si="65"/>
        <v>13.322958469390899</v>
      </c>
      <c r="AE113" s="69">
        <f t="shared" si="65"/>
        <v>16.313434123992899</v>
      </c>
      <c r="AF113" s="69">
        <f t="shared" si="65"/>
        <v>19.293136596679702</v>
      </c>
      <c r="AG113" s="69">
        <f t="shared" si="65"/>
        <v>17.913622856140101</v>
      </c>
      <c r="AH113" s="91">
        <f t="shared" si="65"/>
        <v>21.250782012939499</v>
      </c>
      <c r="AI113" s="92">
        <f t="shared" si="66"/>
        <v>11.100782155990599</v>
      </c>
      <c r="AJ113" s="68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9:52" x14ac:dyDescent="0.25">
      <c r="S114" s="65" t="s">
        <v>134</v>
      </c>
      <c r="T114" s="66">
        <f t="shared" ref="T114:T121" si="67">AL86</f>
        <v>6.2999997138977104</v>
      </c>
      <c r="U114" s="66">
        <f t="shared" si="65"/>
        <v>9.5499999523162806</v>
      </c>
      <c r="V114" s="66">
        <f t="shared" si="65"/>
        <v>6.5499999523162797</v>
      </c>
      <c r="W114" s="66">
        <f t="shared" si="65"/>
        <v>5.3499999046325701</v>
      </c>
      <c r="X114" s="66">
        <f t="shared" si="65"/>
        <v>4.5520057678222701</v>
      </c>
      <c r="Y114" s="66">
        <f t="shared" si="65"/>
        <v>9.17187404632568</v>
      </c>
      <c r="Z114" s="66">
        <f t="shared" si="65"/>
        <v>6.7166202068328902</v>
      </c>
      <c r="AA114" s="66">
        <f t="shared" si="65"/>
        <v>11.9538173675537</v>
      </c>
      <c r="AB114" s="66">
        <f t="shared" si="65"/>
        <v>10.7326459884644</v>
      </c>
      <c r="AC114" s="66">
        <f t="shared" si="65"/>
        <v>9.1242096424102801</v>
      </c>
      <c r="AD114" s="66">
        <f t="shared" si="65"/>
        <v>10.4741020202637</v>
      </c>
      <c r="AE114" s="66">
        <f t="shared" si="65"/>
        <v>12.581582069396999</v>
      </c>
      <c r="AF114" s="66">
        <f t="shared" si="65"/>
        <v>15.407015800476101</v>
      </c>
      <c r="AG114" s="66">
        <f t="shared" si="65"/>
        <v>18.202731132507299</v>
      </c>
      <c r="AH114" s="93">
        <f t="shared" si="65"/>
        <v>16.957165241241501</v>
      </c>
      <c r="AI114" s="94">
        <f t="shared" si="66"/>
        <v>10.657165527343791</v>
      </c>
      <c r="AJ114" s="68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9:52" x14ac:dyDescent="0.25">
      <c r="S115" s="30" t="s">
        <v>135</v>
      </c>
      <c r="T115" s="69">
        <f t="shared" si="67"/>
        <v>7.5499997138977104</v>
      </c>
      <c r="U115" s="69">
        <f t="shared" si="65"/>
        <v>5.0499999523162797</v>
      </c>
      <c r="V115" s="69">
        <f t="shared" si="65"/>
        <v>8.0499999523162806</v>
      </c>
      <c r="W115" s="69">
        <f t="shared" si="65"/>
        <v>5.7999999523162797</v>
      </c>
      <c r="X115" s="69">
        <f t="shared" si="65"/>
        <v>4.9823877811431903</v>
      </c>
      <c r="Y115" s="69">
        <f t="shared" si="65"/>
        <v>4.25520968437195</v>
      </c>
      <c r="Z115" s="69">
        <f t="shared" si="65"/>
        <v>8.4819400310516393</v>
      </c>
      <c r="AA115" s="69">
        <f t="shared" si="65"/>
        <v>6.1987287998199498</v>
      </c>
      <c r="AB115" s="69">
        <f t="shared" si="65"/>
        <v>10.9855265617371</v>
      </c>
      <c r="AC115" s="69">
        <f t="shared" si="65"/>
        <v>9.8163604736328107</v>
      </c>
      <c r="AD115" s="69">
        <f t="shared" si="65"/>
        <v>8.5262997150421107</v>
      </c>
      <c r="AE115" s="69">
        <f t="shared" si="65"/>
        <v>9.7919578552246094</v>
      </c>
      <c r="AF115" s="69">
        <f t="shared" si="65"/>
        <v>11.7397518157959</v>
      </c>
      <c r="AG115" s="69">
        <f t="shared" si="65"/>
        <v>14.3955607414246</v>
      </c>
      <c r="AH115" s="91">
        <f t="shared" si="65"/>
        <v>16.989345550537099</v>
      </c>
      <c r="AI115" s="92">
        <f t="shared" si="66"/>
        <v>9.4393458366393883</v>
      </c>
      <c r="AJ115" s="68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9:52" x14ac:dyDescent="0.25">
      <c r="S116" s="65" t="s">
        <v>136</v>
      </c>
      <c r="T116" s="66">
        <f t="shared" si="67"/>
        <v>4.6000000014901197</v>
      </c>
      <c r="U116" s="66">
        <f t="shared" si="65"/>
        <v>7.5499997138977104</v>
      </c>
      <c r="V116" s="66">
        <f t="shared" si="65"/>
        <v>5.7999999523162797</v>
      </c>
      <c r="W116" s="66">
        <f t="shared" si="65"/>
        <v>5.9499998092651403</v>
      </c>
      <c r="X116" s="66">
        <f t="shared" si="65"/>
        <v>5.2868161201477104</v>
      </c>
      <c r="Y116" s="66">
        <f t="shared" si="65"/>
        <v>4.5815470218658403</v>
      </c>
      <c r="Z116" s="66">
        <f t="shared" si="65"/>
        <v>3.9301991462707502</v>
      </c>
      <c r="AA116" s="66">
        <f t="shared" si="65"/>
        <v>7.7843821048736599</v>
      </c>
      <c r="AB116" s="66">
        <f t="shared" si="65"/>
        <v>5.6485455036163303</v>
      </c>
      <c r="AC116" s="66">
        <f t="shared" si="65"/>
        <v>10.006951808929401</v>
      </c>
      <c r="AD116" s="66">
        <f t="shared" si="65"/>
        <v>8.9027428627014196</v>
      </c>
      <c r="AE116" s="66">
        <f t="shared" si="65"/>
        <v>7.9022953510284397</v>
      </c>
      <c r="AF116" s="66">
        <f t="shared" si="65"/>
        <v>9.0898115634918195</v>
      </c>
      <c r="AG116" s="66">
        <f t="shared" si="65"/>
        <v>10.848747253418001</v>
      </c>
      <c r="AH116" s="93">
        <f t="shared" si="65"/>
        <v>13.3510823249817</v>
      </c>
      <c r="AI116" s="94">
        <f t="shared" si="66"/>
        <v>8.7510823234915804</v>
      </c>
      <c r="AJ116" s="68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9:52" x14ac:dyDescent="0.25">
      <c r="S117" s="30" t="s">
        <v>137</v>
      </c>
      <c r="T117" s="69">
        <f t="shared" si="67"/>
        <v>5.9000000953674299</v>
      </c>
      <c r="U117" s="69">
        <f t="shared" si="65"/>
        <v>2.8500000014901201</v>
      </c>
      <c r="V117" s="69">
        <f t="shared" si="65"/>
        <v>6.5499999523162797</v>
      </c>
      <c r="W117" s="69">
        <f t="shared" si="65"/>
        <v>5.0499999523162797</v>
      </c>
      <c r="X117" s="69">
        <f t="shared" si="65"/>
        <v>5.51720178127289</v>
      </c>
      <c r="Y117" s="69">
        <f t="shared" si="65"/>
        <v>4.8807728290557897</v>
      </c>
      <c r="Z117" s="69">
        <f t="shared" si="65"/>
        <v>4.2697062492370597</v>
      </c>
      <c r="AA117" s="69">
        <f t="shared" si="65"/>
        <v>3.6589410305023198</v>
      </c>
      <c r="AB117" s="69">
        <f t="shared" si="65"/>
        <v>7.2179994583129901</v>
      </c>
      <c r="AC117" s="69">
        <f t="shared" si="65"/>
        <v>5.2504813671112096</v>
      </c>
      <c r="AD117" s="69">
        <f t="shared" si="65"/>
        <v>9.2674074172973597</v>
      </c>
      <c r="AE117" s="69">
        <f t="shared" si="65"/>
        <v>8.1907100677490199</v>
      </c>
      <c r="AF117" s="69">
        <f t="shared" si="65"/>
        <v>7.3949007987976101</v>
      </c>
      <c r="AG117" s="69">
        <f t="shared" si="65"/>
        <v>8.5073835849761998</v>
      </c>
      <c r="AH117" s="91">
        <f t="shared" si="65"/>
        <v>10.177697658538801</v>
      </c>
      <c r="AI117" s="92">
        <f t="shared" si="66"/>
        <v>4.2776975631713707</v>
      </c>
      <c r="AJ117" s="68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9:52" x14ac:dyDescent="0.25">
      <c r="S118" s="65" t="s">
        <v>138</v>
      </c>
      <c r="T118" s="66">
        <f t="shared" si="67"/>
        <v>3.5999999046325701</v>
      </c>
      <c r="U118" s="66">
        <f t="shared" si="65"/>
        <v>5.1500000953674299</v>
      </c>
      <c r="V118" s="66">
        <f t="shared" si="65"/>
        <v>1.8500000014901199</v>
      </c>
      <c r="W118" s="66">
        <f t="shared" si="65"/>
        <v>5.7999999523162797</v>
      </c>
      <c r="X118" s="66">
        <f t="shared" si="65"/>
        <v>4.6488175392150897</v>
      </c>
      <c r="Y118" s="66">
        <f t="shared" si="65"/>
        <v>5.1333442926406896</v>
      </c>
      <c r="Z118" s="66">
        <f t="shared" si="65"/>
        <v>4.5178461074829102</v>
      </c>
      <c r="AA118" s="66">
        <f t="shared" si="65"/>
        <v>3.9888656139373802</v>
      </c>
      <c r="AB118" s="66">
        <f t="shared" si="65"/>
        <v>3.4134186506271398</v>
      </c>
      <c r="AC118" s="66">
        <f t="shared" si="65"/>
        <v>6.7185223102569598</v>
      </c>
      <c r="AD118" s="66">
        <f t="shared" si="65"/>
        <v>4.9120650291442898</v>
      </c>
      <c r="AE118" s="66">
        <f t="shared" si="65"/>
        <v>8.62408447265625</v>
      </c>
      <c r="AF118" s="66">
        <f t="shared" si="65"/>
        <v>7.5782496929168701</v>
      </c>
      <c r="AG118" s="66">
        <f t="shared" si="65"/>
        <v>6.9316699504852304</v>
      </c>
      <c r="AH118" s="93">
        <f t="shared" si="65"/>
        <v>7.9746344089508101</v>
      </c>
      <c r="AI118" s="94">
        <f t="shared" si="66"/>
        <v>4.37463450431824</v>
      </c>
      <c r="AJ118" s="68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9:52" x14ac:dyDescent="0.25">
      <c r="S119" s="30" t="s">
        <v>139</v>
      </c>
      <c r="T119" s="69">
        <f t="shared" si="67"/>
        <v>3.75</v>
      </c>
      <c r="U119" s="69">
        <f t="shared" si="65"/>
        <v>2.8499999046325701</v>
      </c>
      <c r="V119" s="69">
        <f t="shared" si="65"/>
        <v>5.1500000953674299</v>
      </c>
      <c r="W119" s="69">
        <f t="shared" si="65"/>
        <v>1.8500000014901199</v>
      </c>
      <c r="X119" s="69">
        <f t="shared" si="65"/>
        <v>5.3293867111206099</v>
      </c>
      <c r="Y119" s="69">
        <f t="shared" si="65"/>
        <v>4.26628506183624</v>
      </c>
      <c r="Z119" s="69">
        <f t="shared" si="65"/>
        <v>4.7667112350463903</v>
      </c>
      <c r="AA119" s="69">
        <f t="shared" si="65"/>
        <v>4.1592453718185398</v>
      </c>
      <c r="AB119" s="69">
        <f t="shared" si="65"/>
        <v>3.71708011627197</v>
      </c>
      <c r="AC119" s="69">
        <f t="shared" si="65"/>
        <v>3.1710850000381501</v>
      </c>
      <c r="AD119" s="69">
        <f t="shared" si="65"/>
        <v>6.2249375581741297</v>
      </c>
      <c r="AE119" s="69">
        <f t="shared" si="65"/>
        <v>4.5899794101715097</v>
      </c>
      <c r="AF119" s="69">
        <f t="shared" si="65"/>
        <v>7.99570536613464</v>
      </c>
      <c r="AG119" s="69">
        <f t="shared" si="65"/>
        <v>6.9908695220947301</v>
      </c>
      <c r="AH119" s="91">
        <f t="shared" si="65"/>
        <v>6.4708409309387198</v>
      </c>
      <c r="AI119" s="92">
        <f t="shared" si="66"/>
        <v>2.7208409309387198</v>
      </c>
      <c r="AJ119" s="68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9:52" x14ac:dyDescent="0.25">
      <c r="S120" s="65" t="s">
        <v>140</v>
      </c>
      <c r="T120" s="66">
        <f t="shared" si="67"/>
        <v>4</v>
      </c>
      <c r="U120" s="66">
        <f t="shared" si="65"/>
        <v>3</v>
      </c>
      <c r="V120" s="66">
        <f t="shared" si="65"/>
        <v>2.8499999046325701</v>
      </c>
      <c r="W120" s="66">
        <f t="shared" si="65"/>
        <v>5.1500000953674299</v>
      </c>
      <c r="X120" s="66">
        <f t="shared" si="65"/>
        <v>1.75258711725473</v>
      </c>
      <c r="Y120" s="66">
        <f t="shared" si="65"/>
        <v>4.9031326770782497</v>
      </c>
      <c r="Z120" s="66">
        <f t="shared" si="65"/>
        <v>3.9281988143920898</v>
      </c>
      <c r="AA120" s="66">
        <f t="shared" si="65"/>
        <v>4.4277712106704703</v>
      </c>
      <c r="AB120" s="66">
        <f t="shared" si="65"/>
        <v>3.8425126075744598</v>
      </c>
      <c r="AC120" s="66">
        <f t="shared" si="65"/>
        <v>3.4746217727661102</v>
      </c>
      <c r="AD120" s="66">
        <f t="shared" si="65"/>
        <v>2.9624544382095301</v>
      </c>
      <c r="AE120" s="66">
        <f t="shared" si="65"/>
        <v>5.7860752344131496</v>
      </c>
      <c r="AF120" s="66">
        <f t="shared" si="65"/>
        <v>4.2919220924377397</v>
      </c>
      <c r="AG120" s="66">
        <f t="shared" si="65"/>
        <v>7.41758060455322</v>
      </c>
      <c r="AH120" s="93">
        <f t="shared" si="65"/>
        <v>6.4620239734649703</v>
      </c>
      <c r="AI120" s="94">
        <f t="shared" si="66"/>
        <v>2.4620239734649703</v>
      </c>
      <c r="AJ120" s="68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9:52" x14ac:dyDescent="0.25">
      <c r="S121" s="70" t="s">
        <v>141</v>
      </c>
      <c r="T121" s="71">
        <f t="shared" si="67"/>
        <v>6.9500000476837203</v>
      </c>
      <c r="U121" s="71">
        <f t="shared" si="65"/>
        <v>4</v>
      </c>
      <c r="V121" s="71">
        <f t="shared" si="65"/>
        <v>3</v>
      </c>
      <c r="W121" s="71">
        <f t="shared" si="65"/>
        <v>2.25</v>
      </c>
      <c r="X121" s="71">
        <f t="shared" si="65"/>
        <v>4.6925230026245099</v>
      </c>
      <c r="Y121" s="71">
        <f t="shared" si="65"/>
        <v>1.6521655470132799</v>
      </c>
      <c r="Z121" s="71">
        <f t="shared" si="65"/>
        <v>4.4709987640380904</v>
      </c>
      <c r="AA121" s="71">
        <f t="shared" si="65"/>
        <v>3.5846207141876198</v>
      </c>
      <c r="AB121" s="71">
        <f t="shared" si="65"/>
        <v>4.08542120456696</v>
      </c>
      <c r="AC121" s="71">
        <f t="shared" si="65"/>
        <v>3.5255057811737101</v>
      </c>
      <c r="AD121" s="71">
        <f t="shared" si="65"/>
        <v>3.22652292251587</v>
      </c>
      <c r="AE121" s="71">
        <f t="shared" si="65"/>
        <v>2.74900591373444</v>
      </c>
      <c r="AF121" s="71">
        <f t="shared" si="65"/>
        <v>5.3323757648468</v>
      </c>
      <c r="AG121" s="71">
        <f t="shared" si="65"/>
        <v>3.9884397983550999</v>
      </c>
      <c r="AH121" s="72">
        <f t="shared" si="65"/>
        <v>6.82885670661926</v>
      </c>
      <c r="AI121" s="97">
        <f t="shared" si="66"/>
        <v>-0.12114334106446023</v>
      </c>
      <c r="AJ121" s="68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9:52" x14ac:dyDescent="0.25">
      <c r="S122" s="3" t="s">
        <v>9</v>
      </c>
      <c r="T122" s="9">
        <f>SUM(T112:T121)</f>
        <v>61.69999942928559</v>
      </c>
      <c r="U122" s="9">
        <f t="shared" ref="U122:AI122" si="68">SUM(U112:U121)</f>
        <v>53.499999620020397</v>
      </c>
      <c r="V122" s="9">
        <f t="shared" si="68"/>
        <v>51.449999667704091</v>
      </c>
      <c r="W122" s="9">
        <f t="shared" si="68"/>
        <v>52.399999476969278</v>
      </c>
      <c r="X122" s="9">
        <f t="shared" si="68"/>
        <v>54.101454414427302</v>
      </c>
      <c r="Y122" s="9">
        <f t="shared" si="68"/>
        <v>59.68165840208529</v>
      </c>
      <c r="Z122" s="9">
        <f t="shared" si="68"/>
        <v>66.33566570281981</v>
      </c>
      <c r="AA122" s="9">
        <f t="shared" si="68"/>
        <v>67.50313258171073</v>
      </c>
      <c r="AB122" s="9">
        <f t="shared" si="68"/>
        <v>70.984633922576975</v>
      </c>
      <c r="AC122" s="9">
        <f t="shared" si="68"/>
        <v>76.201570630073533</v>
      </c>
      <c r="AD122" s="9">
        <f t="shared" si="68"/>
        <v>84.995586872100915</v>
      </c>
      <c r="AE122" s="9">
        <f t="shared" si="68"/>
        <v>96.873189210891709</v>
      </c>
      <c r="AF122" s="9">
        <f t="shared" si="68"/>
        <v>106.94056129455569</v>
      </c>
      <c r="AG122" s="9">
        <f t="shared" si="68"/>
        <v>117.60381674766538</v>
      </c>
      <c r="AH122" s="9">
        <f t="shared" si="68"/>
        <v>121.39699435234076</v>
      </c>
      <c r="AI122" s="9">
        <f t="shared" si="68"/>
        <v>59.696994923055172</v>
      </c>
      <c r="AJ122" s="98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9:52" x14ac:dyDescent="0.25">
      <c r="S123" s="77" t="s">
        <v>142</v>
      </c>
      <c r="T123" s="88">
        <f>AL94</f>
        <v>3.75</v>
      </c>
      <c r="U123" s="88">
        <f t="shared" ref="U123:AH132" si="69">AM94</f>
        <v>5.8499999046325701</v>
      </c>
      <c r="V123" s="88">
        <f t="shared" si="69"/>
        <v>2.5</v>
      </c>
      <c r="W123" s="88">
        <f t="shared" si="69"/>
        <v>2.25</v>
      </c>
      <c r="X123" s="88">
        <f t="shared" si="69"/>
        <v>2.0689006447792102</v>
      </c>
      <c r="Y123" s="88">
        <f t="shared" si="69"/>
        <v>4.2255513668060303</v>
      </c>
      <c r="Z123" s="88">
        <f t="shared" si="69"/>
        <v>1.5334028601646399</v>
      </c>
      <c r="AA123" s="88">
        <f t="shared" si="69"/>
        <v>4.0245347023010298</v>
      </c>
      <c r="AB123" s="88">
        <f t="shared" si="69"/>
        <v>3.23044633865356</v>
      </c>
      <c r="AC123" s="88">
        <f t="shared" si="69"/>
        <v>3.7270545959472701</v>
      </c>
      <c r="AD123" s="88">
        <f t="shared" si="69"/>
        <v>3.1942204236984302</v>
      </c>
      <c r="AE123" s="88">
        <f t="shared" si="69"/>
        <v>2.95990085601807</v>
      </c>
      <c r="AF123" s="88">
        <f t="shared" si="69"/>
        <v>2.5162218809127799</v>
      </c>
      <c r="AG123" s="88">
        <f t="shared" si="69"/>
        <v>4.8511061668395996</v>
      </c>
      <c r="AH123" s="89">
        <f t="shared" si="69"/>
        <v>3.67116045951843</v>
      </c>
      <c r="AI123" s="90">
        <f t="shared" ref="AI123:AI132" si="70">AH123-T123</f>
        <v>-7.8839540481570047E-2</v>
      </c>
      <c r="AJ123" s="68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9:52" x14ac:dyDescent="0.25">
      <c r="S124" s="30" t="s">
        <v>143</v>
      </c>
      <c r="T124" s="69">
        <f>AL95</f>
        <v>3</v>
      </c>
      <c r="U124" s="69">
        <f t="shared" si="69"/>
        <v>4</v>
      </c>
      <c r="V124" s="69">
        <f t="shared" si="69"/>
        <v>5.8499999046325701</v>
      </c>
      <c r="W124" s="69">
        <f t="shared" si="69"/>
        <v>2.5</v>
      </c>
      <c r="X124" s="69">
        <f t="shared" si="69"/>
        <v>1.93675345182419</v>
      </c>
      <c r="Y124" s="69">
        <f t="shared" si="69"/>
        <v>1.87302845716476</v>
      </c>
      <c r="Z124" s="69">
        <f t="shared" si="69"/>
        <v>3.75179803371429</v>
      </c>
      <c r="AA124" s="69">
        <f t="shared" si="69"/>
        <v>1.40046127140522</v>
      </c>
      <c r="AB124" s="69">
        <f t="shared" si="69"/>
        <v>3.5737504959106401</v>
      </c>
      <c r="AC124" s="69">
        <f t="shared" si="69"/>
        <v>2.8715400695800799</v>
      </c>
      <c r="AD124" s="69">
        <f t="shared" si="69"/>
        <v>3.3533668518066402</v>
      </c>
      <c r="AE124" s="69">
        <f t="shared" si="69"/>
        <v>2.8549250364303602</v>
      </c>
      <c r="AF124" s="69">
        <f t="shared" si="69"/>
        <v>2.6787372827529898</v>
      </c>
      <c r="AG124" s="69">
        <f t="shared" si="69"/>
        <v>2.2698323130607601</v>
      </c>
      <c r="AH124" s="91">
        <f t="shared" si="69"/>
        <v>4.3622183799743697</v>
      </c>
      <c r="AI124" s="92">
        <f t="shared" si="70"/>
        <v>1.3622183799743697</v>
      </c>
      <c r="AJ124" s="68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9:52" x14ac:dyDescent="0.25">
      <c r="S125" s="65" t="s">
        <v>144</v>
      </c>
      <c r="T125" s="66">
        <f t="shared" ref="T125:T132" si="71">AL96</f>
        <v>1.5</v>
      </c>
      <c r="U125" s="66">
        <f t="shared" si="69"/>
        <v>2.25</v>
      </c>
      <c r="V125" s="66">
        <f t="shared" si="69"/>
        <v>3.25</v>
      </c>
      <c r="W125" s="66">
        <f t="shared" si="69"/>
        <v>5.8499999046325701</v>
      </c>
      <c r="X125" s="66">
        <f t="shared" si="69"/>
        <v>2.1965623293071999</v>
      </c>
      <c r="Y125" s="66">
        <f t="shared" si="69"/>
        <v>1.63522148132324</v>
      </c>
      <c r="Z125" s="66">
        <f t="shared" si="69"/>
        <v>1.65921670198441</v>
      </c>
      <c r="AA125" s="66">
        <f t="shared" si="69"/>
        <v>3.2717956304550202</v>
      </c>
      <c r="AB125" s="66">
        <f t="shared" si="69"/>
        <v>1.24476852267981</v>
      </c>
      <c r="AC125" s="66">
        <f t="shared" si="69"/>
        <v>3.11401343345642</v>
      </c>
      <c r="AD125" s="66">
        <f t="shared" si="69"/>
        <v>2.5009299516677901</v>
      </c>
      <c r="AE125" s="66">
        <f t="shared" si="69"/>
        <v>2.9630362987518302</v>
      </c>
      <c r="AF125" s="66">
        <f t="shared" si="69"/>
        <v>2.4976786375045799</v>
      </c>
      <c r="AG125" s="66">
        <f t="shared" si="69"/>
        <v>2.3775948286056501</v>
      </c>
      <c r="AH125" s="93">
        <f t="shared" si="69"/>
        <v>2.00062191486359</v>
      </c>
      <c r="AI125" s="94">
        <f t="shared" si="70"/>
        <v>0.50062191486358998</v>
      </c>
      <c r="AJ125" s="68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9:52" x14ac:dyDescent="0.25">
      <c r="S126" s="30" t="s">
        <v>145</v>
      </c>
      <c r="T126" s="69">
        <f t="shared" si="71"/>
        <v>1</v>
      </c>
      <c r="U126" s="69">
        <f t="shared" si="69"/>
        <v>0.75</v>
      </c>
      <c r="V126" s="69">
        <f t="shared" si="69"/>
        <v>2.25</v>
      </c>
      <c r="W126" s="69">
        <f t="shared" si="69"/>
        <v>3.25</v>
      </c>
      <c r="X126" s="69">
        <f t="shared" si="69"/>
        <v>5.0207481384277299</v>
      </c>
      <c r="Y126" s="69">
        <f t="shared" si="69"/>
        <v>1.9011697992682499</v>
      </c>
      <c r="Z126" s="69">
        <f t="shared" si="69"/>
        <v>1.35812431573868</v>
      </c>
      <c r="AA126" s="69">
        <f t="shared" si="69"/>
        <v>1.4503413736820201</v>
      </c>
      <c r="AB126" s="69">
        <f t="shared" si="69"/>
        <v>2.81332159042358</v>
      </c>
      <c r="AC126" s="69">
        <f t="shared" si="69"/>
        <v>1.09181883186102</v>
      </c>
      <c r="AD126" s="69">
        <f t="shared" si="69"/>
        <v>2.6799116134643599</v>
      </c>
      <c r="AE126" s="69">
        <f t="shared" si="69"/>
        <v>2.14782983064651</v>
      </c>
      <c r="AF126" s="69">
        <f t="shared" si="69"/>
        <v>2.5856456756591801</v>
      </c>
      <c r="AG126" s="69">
        <f t="shared" si="69"/>
        <v>2.1574265956878702</v>
      </c>
      <c r="AH126" s="91">
        <f t="shared" si="69"/>
        <v>2.0853385925293</v>
      </c>
      <c r="AI126" s="92">
        <f t="shared" si="70"/>
        <v>1.0853385925293</v>
      </c>
      <c r="AJ126" s="68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9:52" x14ac:dyDescent="0.25">
      <c r="S127" s="65" t="s">
        <v>146</v>
      </c>
      <c r="T127" s="66">
        <f t="shared" si="71"/>
        <v>0.75</v>
      </c>
      <c r="U127" s="66">
        <f t="shared" si="69"/>
        <v>1</v>
      </c>
      <c r="V127" s="66">
        <f t="shared" si="69"/>
        <v>0</v>
      </c>
      <c r="W127" s="66">
        <f t="shared" si="69"/>
        <v>1.5</v>
      </c>
      <c r="X127" s="66">
        <f t="shared" si="69"/>
        <v>2.77276975987479</v>
      </c>
      <c r="Y127" s="66">
        <f t="shared" si="69"/>
        <v>4.2635450363159197</v>
      </c>
      <c r="Z127" s="66">
        <f t="shared" si="69"/>
        <v>1.62808737158775</v>
      </c>
      <c r="AA127" s="66">
        <f t="shared" si="69"/>
        <v>1.1142305433750199</v>
      </c>
      <c r="AB127" s="66">
        <f t="shared" si="69"/>
        <v>1.2557734251022299</v>
      </c>
      <c r="AC127" s="66">
        <f t="shared" si="69"/>
        <v>2.38994228839874</v>
      </c>
      <c r="AD127" s="66">
        <f t="shared" si="69"/>
        <v>0.95067898929119099</v>
      </c>
      <c r="AE127" s="66">
        <f t="shared" si="69"/>
        <v>2.2797012925148001</v>
      </c>
      <c r="AF127" s="66">
        <f t="shared" si="69"/>
        <v>1.8246094584465</v>
      </c>
      <c r="AG127" s="66">
        <f t="shared" si="69"/>
        <v>2.2314093112945601</v>
      </c>
      <c r="AH127" s="93">
        <f t="shared" si="69"/>
        <v>1.8434736132621801</v>
      </c>
      <c r="AI127" s="94">
        <f t="shared" si="70"/>
        <v>1.0934736132621801</v>
      </c>
      <c r="AJ127" s="68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9:52" x14ac:dyDescent="0.25">
      <c r="S128" s="30" t="s">
        <v>147</v>
      </c>
      <c r="T128" s="69">
        <f t="shared" si="71"/>
        <v>0.75</v>
      </c>
      <c r="U128" s="69">
        <f t="shared" si="69"/>
        <v>0.75</v>
      </c>
      <c r="V128" s="69">
        <f t="shared" si="69"/>
        <v>1</v>
      </c>
      <c r="W128" s="69">
        <f t="shared" si="69"/>
        <v>0</v>
      </c>
      <c r="X128" s="69">
        <f t="shared" si="69"/>
        <v>1.2648835182189899</v>
      </c>
      <c r="Y128" s="69">
        <f t="shared" si="69"/>
        <v>2.32518979953602</v>
      </c>
      <c r="Z128" s="69">
        <f t="shared" si="69"/>
        <v>3.5963217020034799</v>
      </c>
      <c r="AA128" s="69">
        <f t="shared" si="69"/>
        <v>1.3720596637576801</v>
      </c>
      <c r="AB128" s="69">
        <f t="shared" si="69"/>
        <v>0.89992916584014904</v>
      </c>
      <c r="AC128" s="69">
        <f t="shared" si="69"/>
        <v>1.08068206906319</v>
      </c>
      <c r="AD128" s="69">
        <f t="shared" si="69"/>
        <v>2.0173928737640399</v>
      </c>
      <c r="AE128" s="69">
        <f t="shared" si="69"/>
        <v>0.82010947167873405</v>
      </c>
      <c r="AF128" s="69">
        <f t="shared" si="69"/>
        <v>1.92803919315338</v>
      </c>
      <c r="AG128" s="69">
        <f t="shared" si="69"/>
        <v>1.5379211902618399</v>
      </c>
      <c r="AH128" s="91">
        <f t="shared" si="69"/>
        <v>1.9164501428604099</v>
      </c>
      <c r="AI128" s="92">
        <f t="shared" si="70"/>
        <v>1.1664501428604099</v>
      </c>
      <c r="AJ128" s="68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9:52" x14ac:dyDescent="0.25">
      <c r="S129" s="65" t="s">
        <v>148</v>
      </c>
      <c r="T129" s="66">
        <f t="shared" si="71"/>
        <v>0.10000000149011599</v>
      </c>
      <c r="U129" s="66">
        <f t="shared" si="69"/>
        <v>0.75</v>
      </c>
      <c r="V129" s="66">
        <f t="shared" si="69"/>
        <v>1.5</v>
      </c>
      <c r="W129" s="66">
        <f t="shared" si="69"/>
        <v>1</v>
      </c>
      <c r="X129" s="66">
        <f t="shared" si="69"/>
        <v>1.8101088702678701E-2</v>
      </c>
      <c r="Y129" s="66">
        <f t="shared" si="69"/>
        <v>1.0572715997695901</v>
      </c>
      <c r="Z129" s="66">
        <f t="shared" si="69"/>
        <v>1.9371835859492399</v>
      </c>
      <c r="AA129" s="66">
        <f t="shared" si="69"/>
        <v>2.9906922578811601</v>
      </c>
      <c r="AB129" s="66">
        <f t="shared" si="69"/>
        <v>1.14894240349531</v>
      </c>
      <c r="AC129" s="66">
        <f t="shared" si="69"/>
        <v>0.72507417201995905</v>
      </c>
      <c r="AD129" s="66">
        <f t="shared" si="69"/>
        <v>0.91420841217041005</v>
      </c>
      <c r="AE129" s="66">
        <f t="shared" si="69"/>
        <v>1.68153256177902</v>
      </c>
      <c r="AF129" s="66">
        <f t="shared" si="69"/>
        <v>0.69773504137992903</v>
      </c>
      <c r="AG129" s="66">
        <f t="shared" si="69"/>
        <v>1.6117899417877199</v>
      </c>
      <c r="AH129" s="93">
        <f t="shared" si="69"/>
        <v>1.2836181521415699</v>
      </c>
      <c r="AI129" s="94">
        <f t="shared" si="70"/>
        <v>1.183618150651454</v>
      </c>
      <c r="AJ129" s="68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9:52" x14ac:dyDescent="0.25">
      <c r="S130" s="30" t="s">
        <v>149</v>
      </c>
      <c r="T130" s="69">
        <f t="shared" si="71"/>
        <v>0</v>
      </c>
      <c r="U130" s="69">
        <f t="shared" si="69"/>
        <v>0.10000000149011599</v>
      </c>
      <c r="V130" s="69">
        <f t="shared" si="69"/>
        <v>0.75</v>
      </c>
      <c r="W130" s="69">
        <f t="shared" si="69"/>
        <v>1.5</v>
      </c>
      <c r="X130" s="69">
        <f t="shared" si="69"/>
        <v>0.77361261844634999</v>
      </c>
      <c r="Y130" s="69">
        <f t="shared" si="69"/>
        <v>2.3408114910125701E-2</v>
      </c>
      <c r="Z130" s="69">
        <f t="shared" si="69"/>
        <v>0.83991557359695401</v>
      </c>
      <c r="AA130" s="69">
        <f t="shared" si="69"/>
        <v>1.5540578006766701</v>
      </c>
      <c r="AB130" s="69">
        <f t="shared" si="69"/>
        <v>2.42419350147247</v>
      </c>
      <c r="AC130" s="69">
        <f t="shared" si="69"/>
        <v>0.921272553503513</v>
      </c>
      <c r="AD130" s="69">
        <f t="shared" si="69"/>
        <v>0.55690400302410104</v>
      </c>
      <c r="AE130" s="69">
        <f t="shared" si="69"/>
        <v>0.74258410930633501</v>
      </c>
      <c r="AF130" s="69">
        <f t="shared" si="69"/>
        <v>1.3589565753936801</v>
      </c>
      <c r="AG130" s="69">
        <f t="shared" si="69"/>
        <v>0.56444566696882204</v>
      </c>
      <c r="AH130" s="91">
        <f t="shared" si="69"/>
        <v>1.3083178997039799</v>
      </c>
      <c r="AI130" s="92">
        <f t="shared" si="70"/>
        <v>1.3083178997039799</v>
      </c>
      <c r="AJ130" s="68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9:52" x14ac:dyDescent="0.25">
      <c r="S131" s="65" t="s">
        <v>150</v>
      </c>
      <c r="T131" s="66">
        <f t="shared" si="71"/>
        <v>0.10000000149011599</v>
      </c>
      <c r="U131" s="66">
        <f t="shared" si="69"/>
        <v>0</v>
      </c>
      <c r="V131" s="66">
        <f t="shared" si="69"/>
        <v>0.10000000149011599</v>
      </c>
      <c r="W131" s="66">
        <f t="shared" si="69"/>
        <v>0.75</v>
      </c>
      <c r="X131" s="66">
        <f t="shared" si="69"/>
        <v>1.1217945814132699</v>
      </c>
      <c r="Y131" s="66">
        <f t="shared" si="69"/>
        <v>0.50347137451171897</v>
      </c>
      <c r="Z131" s="66">
        <f t="shared" si="69"/>
        <v>1.39034129679203E-2</v>
      </c>
      <c r="AA131" s="66">
        <f t="shared" si="69"/>
        <v>0.58797764778137196</v>
      </c>
      <c r="AB131" s="66">
        <f t="shared" si="69"/>
        <v>1.1665371265262401</v>
      </c>
      <c r="AC131" s="66">
        <f t="shared" si="69"/>
        <v>1.87847423553467</v>
      </c>
      <c r="AD131" s="66">
        <f t="shared" si="69"/>
        <v>0.66087226755917095</v>
      </c>
      <c r="AE131" s="66">
        <f t="shared" si="69"/>
        <v>0.355169087648392</v>
      </c>
      <c r="AF131" s="66">
        <f t="shared" si="69"/>
        <v>0.55879727005958602</v>
      </c>
      <c r="AG131" s="66">
        <f t="shared" si="69"/>
        <v>1.0262932777404801</v>
      </c>
      <c r="AH131" s="93">
        <f t="shared" si="69"/>
        <v>0.40935350954532601</v>
      </c>
      <c r="AI131" s="94">
        <f t="shared" si="70"/>
        <v>0.30935350805521</v>
      </c>
      <c r="AJ131" s="68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9:52" x14ac:dyDescent="0.25">
      <c r="S132" s="70" t="s">
        <v>151</v>
      </c>
      <c r="T132" s="71">
        <f t="shared" si="71"/>
        <v>0</v>
      </c>
      <c r="U132" s="71">
        <f t="shared" si="69"/>
        <v>0.10000000149011599</v>
      </c>
      <c r="V132" s="71">
        <f t="shared" si="69"/>
        <v>0.10000000149011599</v>
      </c>
      <c r="W132" s="71">
        <f t="shared" si="69"/>
        <v>0.20000000298023199</v>
      </c>
      <c r="X132" s="71">
        <f t="shared" si="69"/>
        <v>0.45126396417617798</v>
      </c>
      <c r="Y132" s="71">
        <f t="shared" si="69"/>
        <v>0.765830218791962</v>
      </c>
      <c r="Z132" s="71">
        <f t="shared" si="69"/>
        <v>0.247616216540337</v>
      </c>
      <c r="AA132" s="71">
        <f t="shared" si="69"/>
        <v>3.4286817535758001E-3</v>
      </c>
      <c r="AB132" s="71">
        <f t="shared" si="69"/>
        <v>0.35117220878601102</v>
      </c>
      <c r="AC132" s="71">
        <f t="shared" si="69"/>
        <v>0.81211082637309995</v>
      </c>
      <c r="AD132" s="71">
        <f t="shared" si="69"/>
        <v>1.4127434492111199</v>
      </c>
      <c r="AE132" s="71">
        <f t="shared" si="69"/>
        <v>0.41563756112009298</v>
      </c>
      <c r="AF132" s="71">
        <f t="shared" si="69"/>
        <v>0.186011537909508</v>
      </c>
      <c r="AG132" s="71">
        <f t="shared" si="69"/>
        <v>0.39563013613224002</v>
      </c>
      <c r="AH132" s="72">
        <f t="shared" si="69"/>
        <v>0.74083676934242204</v>
      </c>
      <c r="AI132" s="97">
        <f t="shared" si="70"/>
        <v>0.74083676934242204</v>
      </c>
      <c r="AJ132" s="68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9:52" x14ac:dyDescent="0.25">
      <c r="S133" s="3" t="s">
        <v>9</v>
      </c>
      <c r="T133" s="9">
        <f>SUM(T123:T132)</f>
        <v>10.950000002980232</v>
      </c>
      <c r="U133" s="9">
        <f t="shared" ref="U133:AI133" si="72">SUM(U123:U132)</f>
        <v>15.549999907612802</v>
      </c>
      <c r="V133" s="9">
        <f t="shared" si="72"/>
        <v>17.299999907612801</v>
      </c>
      <c r="W133" s="9">
        <f t="shared" si="72"/>
        <v>18.799999907612801</v>
      </c>
      <c r="X133" s="9">
        <f t="shared" si="72"/>
        <v>17.625390095170587</v>
      </c>
      <c r="Y133" s="9">
        <f t="shared" si="72"/>
        <v>18.573687248397615</v>
      </c>
      <c r="Z133" s="9">
        <f t="shared" si="72"/>
        <v>16.565569774247699</v>
      </c>
      <c r="AA133" s="9">
        <f t="shared" si="72"/>
        <v>17.769579573068768</v>
      </c>
      <c r="AB133" s="9">
        <f t="shared" si="72"/>
        <v>18.108834778889999</v>
      </c>
      <c r="AC133" s="9">
        <f t="shared" si="72"/>
        <v>18.611983075737964</v>
      </c>
      <c r="AD133" s="9">
        <f t="shared" si="72"/>
        <v>18.241228835657253</v>
      </c>
      <c r="AE133" s="9">
        <f t="shared" si="72"/>
        <v>17.220426105894141</v>
      </c>
      <c r="AF133" s="9">
        <f t="shared" si="72"/>
        <v>16.832432553172108</v>
      </c>
      <c r="AG133" s="9">
        <f t="shared" si="72"/>
        <v>19.023449428379543</v>
      </c>
      <c r="AH133" s="9">
        <f t="shared" si="72"/>
        <v>19.62138943374158</v>
      </c>
      <c r="AI133" s="6">
        <f t="shared" si="72"/>
        <v>8.6713894307613462</v>
      </c>
      <c r="AJ133" s="99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</sheetData>
  <mergeCells count="1">
    <mergeCell ref="AI21:AI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6961FDA175F47827C2F6D7EB92CBB" ma:contentTypeVersion="10" ma:contentTypeDescription="Create a new document." ma:contentTypeScope="" ma:versionID="3100782bd88fc7d810c7d8f1a2fbfedd">
  <xsd:schema xmlns:xsd="http://www.w3.org/2001/XMLSchema" xmlns:xs="http://www.w3.org/2001/XMLSchema" xmlns:p="http://schemas.microsoft.com/office/2006/metadata/properties" xmlns:ns3="1c909a49-320c-458e-af4d-e49a90c3cf55" xmlns:ns4="b42cc5a9-8a15-4d26-85f1-bda333aa8854" targetNamespace="http://schemas.microsoft.com/office/2006/metadata/properties" ma:root="true" ma:fieldsID="8db9a0054e9d7c51cd5b28cd77e695d6" ns3:_="" ns4:_="">
    <xsd:import namespace="1c909a49-320c-458e-af4d-e49a90c3cf55"/>
    <xsd:import namespace="b42cc5a9-8a15-4d26-85f1-bda333aa8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9a49-320c-458e-af4d-e49a90c3cf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cc5a9-8a15-4d26-85f1-bda333aa8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9F0DF-691F-459E-B4D3-D871270E5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D1D1F-4575-4A3F-92AE-27C6AC9588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2cc5a9-8a15-4d26-85f1-bda333aa8854"/>
    <ds:schemaRef ds:uri="1c909a49-320c-458e-af4d-e49a90c3cf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719FB2-BA42-49C8-AB42-DD332D6D5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09a49-320c-458e-af4d-e49a90c3cf55"/>
    <ds:schemaRef ds:uri="b42cc5a9-8a15-4d26-85f1-bda333aa8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Forside</vt:lpstr>
      <vt:lpstr>BBP</vt:lpstr>
      <vt:lpstr>BP Grimstad</vt:lpstr>
      <vt:lpstr>BP Landvik</vt:lpstr>
      <vt:lpstr>BP Holviga</vt:lpstr>
      <vt:lpstr>BP Jappa</vt:lpstr>
      <vt:lpstr>BP Frivoll</vt:lpstr>
      <vt:lpstr>BP Eide</vt:lpstr>
      <vt:lpstr>BP Fjære</vt:lpstr>
      <vt:lpstr>BP Fevik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Reigstad</dc:creator>
  <cp:lastModifiedBy>Møster, Tore</cp:lastModifiedBy>
  <dcterms:created xsi:type="dcterms:W3CDTF">2019-08-14T10:44:10Z</dcterms:created>
  <dcterms:modified xsi:type="dcterms:W3CDTF">2019-11-13T14:07:18Z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0x0101008F46961FDA175F47827C2F6D7EB92CBB</vt:lpwstr>
  </property>
</Properties>
</file>